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 полугодие" sheetId="1" r:id="rId1"/>
  </sheets>
  <definedNames>
    <definedName name="_xlnm._FilterDatabase" localSheetId="0" hidden="1">'1 полугодие'!$A$6:$H$12</definedName>
    <definedName name="Z_2505F84B_EDD5_43D7_8CE7_AFF925DFBFF7_.wvu.Cols" localSheetId="0" hidden="1">'1 полугодие'!$A:$A</definedName>
    <definedName name="Z_2505F84B_EDD5_43D7_8CE7_AFF925DFBFF7_.wvu.PrintArea" localSheetId="0" hidden="1">'1 полугодие'!$B$2:$H$12</definedName>
    <definedName name="Z_2505F84B_EDD5_43D7_8CE7_AFF925DFBFF7_.wvu.PrintTitles" localSheetId="0" hidden="1">'1 полугодие'!$B:$B,'1 полугодие'!$4:$6</definedName>
    <definedName name="Z_2505F84B_EDD5_43D7_8CE7_AFF925DFBFF7_.wvu.Rows" localSheetId="0" hidden="1">'1 полугодие'!#REF!,'1 полугодие'!$6:$6,'1 полугодие'!#REF!,'1 полугодие'!#REF!,'1 полугодие'!#REF!,'1 полугодие'!#REF!</definedName>
    <definedName name="Z_9D015A7B_71BF_4A38_92C8_CCD8973F5CA0_.wvu.Cols" localSheetId="0" hidden="1">'1 полугодие'!$A:$A,'1 полугодие'!$C:$C</definedName>
    <definedName name="Z_9D015A7B_71BF_4A38_92C8_CCD8973F5CA0_.wvu.FilterData" localSheetId="0" hidden="1">'1 полугодие'!$A$6:$H$12</definedName>
    <definedName name="Z_9D015A7B_71BF_4A38_92C8_CCD8973F5CA0_.wvu.PrintArea" localSheetId="0" hidden="1">'1 полугодие'!#REF!</definedName>
    <definedName name="Z_9D015A7B_71BF_4A38_92C8_CCD8973F5CA0_.wvu.PrintTitles" localSheetId="0" hidden="1">'1 полугодие'!$B:$B,'1 полугодие'!$4:$6</definedName>
    <definedName name="Z_9D015A7B_71BF_4A38_92C8_CCD8973F5CA0_.wvu.Rows" localSheetId="0" hidden="1">'1 полугодие'!#REF!</definedName>
    <definedName name="_xlnm.Print_Titles" localSheetId="0">'1 полугодие'!$A:$C,'1 полугодие'!$4:$5</definedName>
  </definedNames>
  <calcPr calcId="125725"/>
</workbook>
</file>

<file path=xl/calcChain.xml><?xml version="1.0" encoding="utf-8"?>
<calcChain xmlns="http://schemas.openxmlformats.org/spreadsheetml/2006/main">
  <c r="G16" i="1"/>
  <c r="G17"/>
  <c r="G18"/>
  <c r="G19"/>
  <c r="G20"/>
  <c r="G21"/>
  <c r="G10"/>
  <c r="G11"/>
  <c r="G12"/>
  <c r="G13"/>
  <c r="G14"/>
  <c r="H9"/>
  <c r="H10"/>
  <c r="H12"/>
  <c r="H13"/>
  <c r="H14"/>
  <c r="H16"/>
  <c r="F8"/>
  <c r="G8" s="1"/>
  <c r="E8"/>
  <c r="F22" l="1"/>
  <c r="E22"/>
  <c r="D8"/>
  <c r="D22" s="1"/>
  <c r="H8" l="1"/>
  <c r="H22"/>
  <c r="G22"/>
</calcChain>
</file>

<file path=xl/sharedStrings.xml><?xml version="1.0" encoding="utf-8"?>
<sst xmlns="http://schemas.openxmlformats.org/spreadsheetml/2006/main" count="32" uniqueCount="32">
  <si>
    <t>(тыс. рублей)</t>
  </si>
  <si>
    <t>№</t>
  </si>
  <si>
    <t>Наименование</t>
  </si>
  <si>
    <t>КЦСР</t>
  </si>
  <si>
    <t>Муниципальные программы</t>
  </si>
  <si>
    <t>% исполнение к годовым назначениям</t>
  </si>
  <si>
    <t>Всего</t>
  </si>
  <si>
    <t>«Снижение рисков и смягчение последствий чрезвычайных ситуаций природного и техногенного характера на территории Романовского муниципального образования Романовского муниципального района на 2018-2020 годы»</t>
  </si>
  <si>
    <t>«Обеспечение населения Романовского муниципального образования Романовского муниципального района питьевой водой на 2018-2020 годы</t>
  </si>
  <si>
    <t>«Пожарная безопасность на территории Романовского муниципального образования Романовского муниципального района на 2018-2020годы</t>
  </si>
  <si>
    <r>
      <t>"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образования Романовского муниципального района  на 2018-2020 годы</t>
    </r>
  </si>
  <si>
    <t xml:space="preserve"> «О подготовке к проведению празднования 90-летия образования Романовского муниципального района» в Романовском муниципальном образовании</t>
  </si>
  <si>
    <t>« Организация и осуществление мероприятий по работе с детьми и молодежью в р п Романовка»</t>
  </si>
  <si>
    <t>МП "Подготовка и проведение празднования 72-и годовщины Победы в Великой Отечественной войне 1941-1945 годов"</t>
  </si>
  <si>
    <t>МП "Навстречу празднования победы в Великой Отечественной войне 1941-1945 годов"</t>
  </si>
  <si>
    <t xml:space="preserve">Информация 
об исполнении по расходам на реализацию муниципальных программ Романовского муниципального образования Саратовской области                       за 9 месяцев  2019 года                                     
</t>
  </si>
  <si>
    <t>115Д140200</t>
  </si>
  <si>
    <t>115Д240200</t>
  </si>
  <si>
    <t>115Д340200</t>
  </si>
  <si>
    <t>121F255550</t>
  </si>
  <si>
    <t>1220100020</t>
  </si>
  <si>
    <t>Муниципальная программа "Проектирование и ремонт автомобильных дорог». Основное мероприятие  "Ремонт  автомобильных дорог"</t>
  </si>
  <si>
    <t>Муниципальная программа "Проектирование и ремонт автомобильных дорог». Основное мероприятие "Содержание  автомобильных дорог"</t>
  </si>
  <si>
    <t>Муниципальная программа "Проектирование и ремонт автомобильных дорог». Основное мероприятие "Разработка проекто-сметной документации"</t>
  </si>
  <si>
    <t>Муниципальная программа "Формирование современной городской среды Романовского муниципального образования на 2018-2022 годы" Поддержка государственных программ субъектов Российской Федерации и муниципальных программ формирования современной городской среды</t>
  </si>
  <si>
    <t>Муниципальная программа "Формирование современной городской среды Романовского муниципального образования на 2018-2022 годы". Основное мероприятие  «Разработка проектно-сметной  документации» (изготовление документации, строительный контроль)</t>
  </si>
  <si>
    <t xml:space="preserve">2018 год </t>
  </si>
  <si>
    <t>Исполнение за январь-сентябрь 2018 года</t>
  </si>
  <si>
    <t>Бюджетные ассигнования на 2019 год</t>
  </si>
  <si>
    <t>Исполнение за январь-сентябрь 2019 года</t>
  </si>
  <si>
    <t>Темп роста 2019 к 2018 году, %</t>
  </si>
  <si>
    <t>2019 год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</si>
</sst>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Cambria"/>
      <family val="1"/>
      <charset val="204"/>
    </font>
    <font>
      <sz val="10"/>
      <name val="Arial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0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" fillId="0" borderId="0"/>
    <xf numFmtId="0" fontId="13" fillId="0" borderId="0"/>
  </cellStyleXfs>
  <cellXfs count="41">
    <xf numFmtId="0" fontId="0" fillId="0" borderId="0" xfId="0"/>
    <xf numFmtId="0" fontId="3" fillId="0" borderId="0" xfId="5" applyFont="1" applyFill="1" applyAlignment="1">
      <alignment horizontal="center" vertical="center"/>
    </xf>
    <xf numFmtId="0" fontId="3" fillId="0" borderId="0" xfId="5" applyFont="1" applyFill="1"/>
    <xf numFmtId="0" fontId="3" fillId="0" borderId="0" xfId="5" applyFont="1" applyFill="1" applyBorder="1"/>
    <xf numFmtId="0" fontId="4" fillId="0" borderId="0" xfId="5" applyFont="1" applyFill="1"/>
    <xf numFmtId="0" fontId="6" fillId="0" borderId="0" xfId="5" applyFont="1" applyFill="1"/>
    <xf numFmtId="0" fontId="7" fillId="0" borderId="0" xfId="5" applyFont="1" applyFill="1" applyAlignment="1">
      <alignment horizontal="left"/>
    </xf>
    <xf numFmtId="164" fontId="8" fillId="0" borderId="0" xfId="5" applyNumberFormat="1" applyFont="1" applyFill="1" applyBorder="1" applyAlignment="1"/>
    <xf numFmtId="0" fontId="4" fillId="0" borderId="0" xfId="5" applyFont="1" applyFill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/>
    </xf>
    <xf numFmtId="164" fontId="8" fillId="0" borderId="1" xfId="5" applyNumberFormat="1" applyFont="1" applyFill="1" applyBorder="1" applyAlignment="1"/>
    <xf numFmtId="166" fontId="9" fillId="0" borderId="1" xfId="5" applyNumberFormat="1" applyFont="1" applyFill="1" applyBorder="1"/>
    <xf numFmtId="0" fontId="4" fillId="0" borderId="0" xfId="5" applyFont="1" applyFill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horizontal="center" vertical="center"/>
    </xf>
    <xf numFmtId="167" fontId="9" fillId="0" borderId="1" xfId="5" applyNumberFormat="1" applyFont="1" applyFill="1" applyBorder="1" applyAlignment="1" applyProtection="1">
      <alignment horizontal="center"/>
      <protection hidden="1"/>
    </xf>
    <xf numFmtId="0" fontId="8" fillId="0" borderId="2" xfId="5" applyNumberFormat="1" applyFont="1" applyFill="1" applyBorder="1" applyAlignment="1" applyProtection="1">
      <alignment horizontal="center" vertical="center"/>
      <protection hidden="1"/>
    </xf>
    <xf numFmtId="0" fontId="9" fillId="0" borderId="2" xfId="5" applyNumberFormat="1" applyFont="1" applyFill="1" applyBorder="1" applyAlignment="1" applyProtection="1">
      <alignment horizontal="center" vertical="center"/>
      <protection hidden="1"/>
    </xf>
    <xf numFmtId="167" fontId="9" fillId="0" borderId="5" xfId="5" applyNumberFormat="1" applyFont="1" applyFill="1" applyBorder="1" applyAlignment="1" applyProtection="1">
      <alignment horizontal="center"/>
      <protection hidden="1"/>
    </xf>
    <xf numFmtId="164" fontId="9" fillId="0" borderId="5" xfId="5" applyNumberFormat="1" applyFont="1" applyFill="1" applyBorder="1" applyAlignment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64" fontId="8" fillId="0" borderId="5" xfId="5" applyNumberFormat="1" applyFont="1" applyFill="1" applyBorder="1" applyAlignment="1"/>
    <xf numFmtId="165" fontId="9" fillId="0" borderId="6" xfId="5" applyNumberFormat="1" applyFont="1" applyFill="1" applyBorder="1" applyAlignment="1" applyProtection="1">
      <alignment horizontal="center"/>
      <protection hidden="1"/>
    </xf>
    <xf numFmtId="165" fontId="8" fillId="0" borderId="6" xfId="5" applyNumberFormat="1" applyFont="1" applyFill="1" applyBorder="1" applyAlignment="1" applyProtection="1">
      <alignment horizontal="center"/>
      <protection hidden="1"/>
    </xf>
    <xf numFmtId="165" fontId="8" fillId="0" borderId="4" xfId="5" applyNumberFormat="1" applyFont="1" applyFill="1" applyBorder="1" applyAlignment="1" applyProtection="1">
      <alignment horizontal="center"/>
      <protection hidden="1"/>
    </xf>
    <xf numFmtId="165" fontId="9" fillId="0" borderId="4" xfId="5" applyNumberFormat="1" applyFont="1" applyFill="1" applyBorder="1" applyAlignment="1" applyProtection="1">
      <alignment horizontal="center"/>
      <protection hidden="1"/>
    </xf>
    <xf numFmtId="0" fontId="9" fillId="0" borderId="1" xfId="5" applyFont="1" applyFill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12" fillId="0" borderId="0" xfId="5" applyFont="1" applyFill="1"/>
    <xf numFmtId="0" fontId="9" fillId="0" borderId="1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0" borderId="1" xfId="6" applyFont="1" applyBorder="1" applyAlignment="1">
      <alignment horizontal="center"/>
    </xf>
  </cellXfs>
  <cellStyles count="8">
    <cellStyle name="Обычный" xfId="0" builtinId="0"/>
    <cellStyle name="Обычный 2" xfId="1"/>
    <cellStyle name="Обычный 2 2" xfId="2"/>
    <cellStyle name="Обычный 2 3" xfId="7"/>
    <cellStyle name="Обычный 3" xfId="3"/>
    <cellStyle name="Обычный 4" xfId="4"/>
    <cellStyle name="Обычный 5" xfId="6"/>
    <cellStyle name="Обычный_tmp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H8" sqref="H8"/>
    </sheetView>
  </sheetViews>
  <sheetFormatPr defaultRowHeight="15.75"/>
  <cols>
    <col min="1" max="1" width="4.7109375" style="13" customWidth="1"/>
    <col min="2" max="2" width="152.85546875" style="2" customWidth="1"/>
    <col min="3" max="4" width="16.140625" style="4" customWidth="1"/>
    <col min="5" max="5" width="19.7109375" style="4" customWidth="1"/>
    <col min="6" max="7" width="16.85546875" style="4" customWidth="1"/>
    <col min="8" max="8" width="15" style="4" customWidth="1"/>
    <col min="9" max="16384" width="9.140625" style="4"/>
  </cols>
  <sheetData>
    <row r="1" spans="1:11" ht="29.25" customHeight="1">
      <c r="A1" s="1"/>
      <c r="C1" s="3"/>
      <c r="D1" s="3"/>
      <c r="E1" s="3"/>
      <c r="F1" s="3"/>
      <c r="G1" s="3"/>
      <c r="H1" s="3"/>
    </row>
    <row r="2" spans="1:11" s="5" customFormat="1" ht="111.75" customHeight="1">
      <c r="A2" s="34" t="s">
        <v>15</v>
      </c>
      <c r="B2" s="34"/>
      <c r="C2" s="34"/>
      <c r="D2" s="34"/>
      <c r="E2" s="34"/>
      <c r="F2" s="34"/>
      <c r="G2" s="34"/>
      <c r="H2" s="34"/>
    </row>
    <row r="3" spans="1:11" ht="21.75" customHeight="1">
      <c r="A3" s="1"/>
      <c r="B3" s="6"/>
      <c r="C3" s="3"/>
      <c r="D3" s="3"/>
      <c r="E3" s="3"/>
      <c r="F3" s="3"/>
      <c r="G3" s="3"/>
      <c r="H3" s="7" t="s">
        <v>0</v>
      </c>
    </row>
    <row r="4" spans="1:11" s="8" customFormat="1" ht="44.25" customHeight="1">
      <c r="A4" s="35" t="s">
        <v>1</v>
      </c>
      <c r="B4" s="36" t="s">
        <v>2</v>
      </c>
      <c r="C4" s="36" t="s">
        <v>3</v>
      </c>
      <c r="D4" s="15" t="s">
        <v>26</v>
      </c>
      <c r="E4" s="37" t="s">
        <v>31</v>
      </c>
      <c r="F4" s="38"/>
      <c r="G4" s="39"/>
      <c r="H4" s="35" t="s">
        <v>30</v>
      </c>
    </row>
    <row r="5" spans="1:11" s="8" customFormat="1" ht="85.5" customHeight="1">
      <c r="A5" s="35"/>
      <c r="B5" s="36"/>
      <c r="C5" s="36"/>
      <c r="D5" s="33" t="s">
        <v>27</v>
      </c>
      <c r="E5" s="33" t="s">
        <v>28</v>
      </c>
      <c r="F5" s="33" t="s">
        <v>29</v>
      </c>
      <c r="G5" s="14" t="s">
        <v>5</v>
      </c>
      <c r="H5" s="35"/>
    </row>
    <row r="6" spans="1:11" ht="1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11" ht="15" customHeight="1">
      <c r="A7" s="9"/>
      <c r="B7" s="10"/>
      <c r="C7" s="10"/>
      <c r="D7" s="10"/>
      <c r="E7" s="10"/>
      <c r="F7" s="10"/>
      <c r="G7" s="10"/>
      <c r="H7" s="10"/>
    </row>
    <row r="8" spans="1:11" ht="18.75">
      <c r="A8" s="18">
        <v>1</v>
      </c>
      <c r="B8" s="29" t="s">
        <v>4</v>
      </c>
      <c r="C8" s="25">
        <v>1100000000</v>
      </c>
      <c r="D8" s="19">
        <f>D9+D10+D11+D12+D13+D14+D15+D16</f>
        <v>1016</v>
      </c>
      <c r="E8" s="20">
        <f>SUM(E9:E21)</f>
        <v>14373.099999999999</v>
      </c>
      <c r="F8" s="20">
        <f>SUM(F9:F21)</f>
        <v>2740.3</v>
      </c>
      <c r="G8" s="20">
        <f>F8/E8*100</f>
        <v>19.065476480369583</v>
      </c>
      <c r="H8" s="20">
        <f>F8/D8*100</f>
        <v>269.71456692913387</v>
      </c>
    </row>
    <row r="9" spans="1:11" ht="18.75">
      <c r="A9" s="18"/>
      <c r="B9" s="30" t="s">
        <v>12</v>
      </c>
      <c r="C9" s="26">
        <v>1100010060</v>
      </c>
      <c r="D9" s="24">
        <v>76.400000000000006</v>
      </c>
      <c r="E9" s="24">
        <v>0</v>
      </c>
      <c r="F9" s="24">
        <v>0</v>
      </c>
      <c r="G9" s="20"/>
      <c r="H9" s="20">
        <f t="shared" ref="H9:H22" si="0">F9/D9*100</f>
        <v>0</v>
      </c>
    </row>
    <row r="10" spans="1:11" ht="37.5">
      <c r="A10" s="17"/>
      <c r="B10" s="21" t="s">
        <v>7</v>
      </c>
      <c r="C10" s="27">
        <v>1100010080</v>
      </c>
      <c r="D10" s="11">
        <v>16.399999999999999</v>
      </c>
      <c r="E10" s="11">
        <v>20</v>
      </c>
      <c r="F10" s="11">
        <v>11.8</v>
      </c>
      <c r="G10" s="20">
        <f t="shared" ref="G10:G22" si="1">F10/E10*100</f>
        <v>59.000000000000007</v>
      </c>
      <c r="H10" s="20">
        <f t="shared" si="0"/>
        <v>71.951219512195124</v>
      </c>
    </row>
    <row r="11" spans="1:11" ht="37.5">
      <c r="A11" s="17"/>
      <c r="B11" s="23" t="s">
        <v>9</v>
      </c>
      <c r="C11" s="27">
        <v>1120005010</v>
      </c>
      <c r="D11" s="11"/>
      <c r="E11" s="11">
        <v>30</v>
      </c>
      <c r="F11" s="11"/>
      <c r="G11" s="20">
        <f t="shared" si="1"/>
        <v>0</v>
      </c>
      <c r="H11" s="20"/>
    </row>
    <row r="12" spans="1:11" ht="37.5">
      <c r="A12" s="18"/>
      <c r="B12" s="23" t="s">
        <v>8</v>
      </c>
      <c r="C12" s="27">
        <v>1120005020</v>
      </c>
      <c r="D12" s="11">
        <v>746.3</v>
      </c>
      <c r="E12" s="11">
        <v>839.5</v>
      </c>
      <c r="F12" s="11">
        <v>839.4</v>
      </c>
      <c r="G12" s="20">
        <f t="shared" si="1"/>
        <v>99.988088147706961</v>
      </c>
      <c r="H12" s="20">
        <f t="shared" si="0"/>
        <v>112.47487605520567</v>
      </c>
      <c r="K12" s="32"/>
    </row>
    <row r="13" spans="1:11" ht="37.5">
      <c r="A13" s="18"/>
      <c r="B13" s="21" t="s">
        <v>11</v>
      </c>
      <c r="C13" s="27">
        <v>1120005080</v>
      </c>
      <c r="D13" s="11">
        <v>53.2</v>
      </c>
      <c r="E13" s="11">
        <v>25</v>
      </c>
      <c r="F13" s="11">
        <v>0</v>
      </c>
      <c r="G13" s="20">
        <f t="shared" si="1"/>
        <v>0</v>
      </c>
      <c r="H13" s="20">
        <f t="shared" si="0"/>
        <v>0</v>
      </c>
    </row>
    <row r="14" spans="1:11" ht="18.75">
      <c r="A14" s="18"/>
      <c r="B14" s="21" t="s">
        <v>14</v>
      </c>
      <c r="C14" s="27">
        <v>1120005100</v>
      </c>
      <c r="D14" s="11">
        <v>29.2</v>
      </c>
      <c r="E14" s="11">
        <v>139.9</v>
      </c>
      <c r="F14" s="11">
        <v>38.1</v>
      </c>
      <c r="G14" s="20">
        <f t="shared" si="1"/>
        <v>27.233738384560404</v>
      </c>
      <c r="H14" s="20">
        <f t="shared" si="0"/>
        <v>130.47945205479451</v>
      </c>
    </row>
    <row r="15" spans="1:11" ht="18.75">
      <c r="A15" s="18"/>
      <c r="B15" s="30" t="s">
        <v>13</v>
      </c>
      <c r="C15" s="27">
        <v>1120005110</v>
      </c>
      <c r="D15" s="11"/>
      <c r="E15" s="11"/>
      <c r="F15" s="11"/>
      <c r="G15" s="20"/>
      <c r="H15" s="20"/>
    </row>
    <row r="16" spans="1:11" ht="56.25">
      <c r="A16" s="18"/>
      <c r="B16" s="22" t="s">
        <v>10</v>
      </c>
      <c r="C16" s="27">
        <v>1140010020</v>
      </c>
      <c r="D16" s="11">
        <v>94.5</v>
      </c>
      <c r="E16" s="11">
        <v>20</v>
      </c>
      <c r="F16" s="11">
        <v>0</v>
      </c>
      <c r="G16" s="20">
        <f t="shared" si="1"/>
        <v>0</v>
      </c>
      <c r="H16" s="20">
        <f t="shared" si="0"/>
        <v>0</v>
      </c>
    </row>
    <row r="17" spans="1:8" ht="37.5">
      <c r="A17" s="18"/>
      <c r="B17" s="22" t="s">
        <v>21</v>
      </c>
      <c r="C17" s="40" t="s">
        <v>16</v>
      </c>
      <c r="D17" s="11"/>
      <c r="E17" s="11">
        <v>8094.9</v>
      </c>
      <c r="F17" s="11">
        <v>451.7</v>
      </c>
      <c r="G17" s="20">
        <f t="shared" si="1"/>
        <v>5.5800565788335863</v>
      </c>
      <c r="H17" s="20"/>
    </row>
    <row r="18" spans="1:8" ht="37.5">
      <c r="A18" s="18"/>
      <c r="B18" s="22" t="s">
        <v>22</v>
      </c>
      <c r="C18" s="40" t="s">
        <v>17</v>
      </c>
      <c r="D18" s="11"/>
      <c r="E18" s="11">
        <v>300</v>
      </c>
      <c r="F18" s="11">
        <v>39.299999999999997</v>
      </c>
      <c r="G18" s="20">
        <f t="shared" si="1"/>
        <v>13.099999999999998</v>
      </c>
      <c r="H18" s="20"/>
    </row>
    <row r="19" spans="1:8" ht="37.5">
      <c r="A19" s="18"/>
      <c r="B19" s="22" t="s">
        <v>23</v>
      </c>
      <c r="C19" s="40" t="s">
        <v>18</v>
      </c>
      <c r="D19" s="11"/>
      <c r="E19" s="11">
        <v>170</v>
      </c>
      <c r="F19" s="11">
        <v>5.8</v>
      </c>
      <c r="G19" s="20">
        <f t="shared" si="1"/>
        <v>3.4117647058823533</v>
      </c>
      <c r="H19" s="20"/>
    </row>
    <row r="20" spans="1:8" ht="56.25">
      <c r="A20" s="18"/>
      <c r="B20" s="22" t="s">
        <v>24</v>
      </c>
      <c r="C20" s="40" t="s">
        <v>19</v>
      </c>
      <c r="D20" s="11"/>
      <c r="E20" s="11">
        <v>4518.3999999999996</v>
      </c>
      <c r="F20" s="11">
        <v>1279.2</v>
      </c>
      <c r="G20" s="20">
        <f t="shared" si="1"/>
        <v>28.31090651558074</v>
      </c>
      <c r="H20" s="20"/>
    </row>
    <row r="21" spans="1:8" ht="56.25">
      <c r="A21" s="18"/>
      <c r="B21" s="22" t="s">
        <v>25</v>
      </c>
      <c r="C21" s="40" t="s">
        <v>20</v>
      </c>
      <c r="D21" s="11"/>
      <c r="E21" s="11">
        <v>215.4</v>
      </c>
      <c r="F21" s="11">
        <v>75</v>
      </c>
      <c r="G21" s="20">
        <f t="shared" si="1"/>
        <v>34.818941504178277</v>
      </c>
      <c r="H21" s="20"/>
    </row>
    <row r="22" spans="1:8" ht="18.75">
      <c r="A22" s="18"/>
      <c r="B22" s="31" t="s">
        <v>6</v>
      </c>
      <c r="C22" s="28"/>
      <c r="D22" s="16">
        <f>D8</f>
        <v>1016</v>
      </c>
      <c r="E22" s="12">
        <f>SUM(E9:E21)</f>
        <v>14373.099999999999</v>
      </c>
      <c r="F22" s="12">
        <f>SUM(F9:F21)</f>
        <v>2740.3</v>
      </c>
      <c r="G22" s="20">
        <f t="shared" si="1"/>
        <v>19.065476480369583</v>
      </c>
      <c r="H22" s="20">
        <f t="shared" si="0"/>
        <v>269.71456692913387</v>
      </c>
    </row>
  </sheetData>
  <autoFilter ref="A6:H12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полугодие</vt:lpstr>
      <vt:lpstr>'1 полугодие'!Заголовки_для_печати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2018-10-08T12:21:52Z</cp:lastPrinted>
  <dcterms:created xsi:type="dcterms:W3CDTF">2015-11-03T08:48:51Z</dcterms:created>
  <dcterms:modified xsi:type="dcterms:W3CDTF">2019-10-08T07:13:14Z</dcterms:modified>
</cp:coreProperties>
</file>