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полугодие" sheetId="1" r:id="rId1"/>
  </sheets>
  <definedNames>
    <definedName name="_xlnm._FilterDatabase" localSheetId="0" hidden="1">'1 полугодие'!$A$6:$H$31</definedName>
    <definedName name="Z_2505F84B_EDD5_43D7_8CE7_AFF925DFBFF7_.wvu.Cols" localSheetId="0" hidden="1">'1 полугодие'!$A:$A</definedName>
    <definedName name="Z_2505F84B_EDD5_43D7_8CE7_AFF925DFBFF7_.wvu.PrintArea" localSheetId="0" hidden="1">'1 полугодие'!$B$2:$H$31</definedName>
    <definedName name="Z_2505F84B_EDD5_43D7_8CE7_AFF925DFBFF7_.wvu.PrintTitles" localSheetId="0" hidden="1">'1 полугодие'!$B:$B,'1 полугодие'!$4:$6</definedName>
    <definedName name="Z_2505F84B_EDD5_43D7_8CE7_AFF925DFBFF7_.wvu.Rows" localSheetId="0" hidden="1">'1 полугодие'!#REF!,'1 полугодие'!$6:$6,'1 полугодие'!#REF!,'1 полугодие'!#REF!,'1 полугодие'!#REF!,'1 полугодие'!#REF!</definedName>
    <definedName name="Z_9D015A7B_71BF_4A38_92C8_CCD8973F5CA0_.wvu.Cols" localSheetId="0" hidden="1">'1 полугодие'!$A:$A,'1 полугодие'!$C:$C</definedName>
    <definedName name="Z_9D015A7B_71BF_4A38_92C8_CCD8973F5CA0_.wvu.FilterData" localSheetId="0" hidden="1">'1 полугодие'!$A$6:$H$31</definedName>
    <definedName name="Z_9D015A7B_71BF_4A38_92C8_CCD8973F5CA0_.wvu.PrintArea" localSheetId="0" hidden="1">'1 полугодие'!#REF!</definedName>
    <definedName name="Z_9D015A7B_71BF_4A38_92C8_CCD8973F5CA0_.wvu.PrintTitles" localSheetId="0" hidden="1">'1 полугодие'!$B:$B,'1 полугодие'!$4:$6</definedName>
    <definedName name="Z_9D015A7B_71BF_4A38_92C8_CCD8973F5CA0_.wvu.Rows" localSheetId="0" hidden="1">'1 полугодие'!#REF!</definedName>
    <definedName name="_xlnm.Print_Titles" localSheetId="0">'1 полугодие'!$A:$C,'1 полугодие'!$4:$5</definedName>
    <definedName name="_xlnm.Print_Area" localSheetId="0">'1 полугодие'!$A$1:$H$96</definedName>
  </definedNames>
  <calcPr calcId="125725"/>
</workbook>
</file>

<file path=xl/calcChain.xml><?xml version="1.0" encoding="utf-8"?>
<calcChain xmlns="http://schemas.openxmlformats.org/spreadsheetml/2006/main">
  <c r="H9" i="1"/>
  <c r="H12"/>
  <c r="H13"/>
  <c r="H15"/>
  <c r="H16"/>
  <c r="H19"/>
  <c r="H20"/>
  <c r="H21"/>
  <c r="H22"/>
  <c r="H30"/>
  <c r="H31"/>
  <c r="H32"/>
  <c r="H33"/>
  <c r="H34"/>
  <c r="H35"/>
  <c r="H36"/>
  <c r="H37"/>
  <c r="H38"/>
  <c r="H39"/>
  <c r="H42"/>
  <c r="H43"/>
  <c r="H44"/>
  <c r="H46"/>
  <c r="H47"/>
  <c r="H49"/>
  <c r="H50"/>
  <c r="H51"/>
  <c r="H53"/>
  <c r="H54"/>
  <c r="H57"/>
  <c r="H58"/>
  <c r="H63"/>
  <c r="H64"/>
  <c r="H65"/>
  <c r="H67"/>
  <c r="H68"/>
  <c r="H70"/>
  <c r="H73"/>
  <c r="H74"/>
  <c r="H76"/>
  <c r="H78"/>
  <c r="H80"/>
  <c r="H81"/>
  <c r="H82"/>
  <c r="H83"/>
  <c r="H85"/>
  <c r="H86"/>
  <c r="H87"/>
  <c r="H90"/>
  <c r="E8"/>
  <c r="D8"/>
  <c r="D90"/>
  <c r="G63"/>
  <c r="E63"/>
  <c r="F63"/>
  <c r="D63"/>
  <c r="D32"/>
  <c r="F32"/>
  <c r="F8" s="1"/>
  <c r="E32"/>
  <c r="G10"/>
  <c r="G11"/>
  <c r="G12"/>
  <c r="G13"/>
  <c r="G14"/>
  <c r="G15"/>
  <c r="G17"/>
  <c r="G18"/>
  <c r="G19"/>
  <c r="G20"/>
  <c r="G23"/>
  <c r="G24"/>
  <c r="G25"/>
  <c r="G26"/>
  <c r="G27"/>
  <c r="G28"/>
  <c r="G29"/>
  <c r="G30"/>
  <c r="G31"/>
  <c r="G34"/>
  <c r="G35"/>
  <c r="G36"/>
  <c r="G38"/>
  <c r="G39"/>
  <c r="G40"/>
  <c r="G41"/>
  <c r="G43"/>
  <c r="G44"/>
  <c r="G45"/>
  <c r="G47"/>
  <c r="G48"/>
  <c r="G51"/>
  <c r="G52"/>
  <c r="G54"/>
  <c r="G55"/>
  <c r="G56"/>
  <c r="G58"/>
  <c r="G59"/>
  <c r="G60"/>
  <c r="G61"/>
  <c r="G62"/>
  <c r="G66"/>
  <c r="G67"/>
  <c r="G69"/>
  <c r="G71"/>
  <c r="G72"/>
  <c r="G74"/>
  <c r="G75"/>
  <c r="G77"/>
  <c r="G79"/>
  <c r="G82"/>
  <c r="G83"/>
  <c r="G84"/>
  <c r="G88"/>
  <c r="G89"/>
  <c r="E90"/>
  <c r="G32" l="1"/>
  <c r="F90"/>
  <c r="G90" s="1"/>
  <c r="H8" l="1"/>
  <c r="G8"/>
</calcChain>
</file>

<file path=xl/sharedStrings.xml><?xml version="1.0" encoding="utf-8"?>
<sst xmlns="http://schemas.openxmlformats.org/spreadsheetml/2006/main" count="164" uniqueCount="157">
  <si>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</si>
  <si>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</si>
  <si>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</si>
  <si>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</si>
  <si>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</si>
  <si>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</si>
  <si>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</si>
  <si>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</si>
  <si>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11100L0970</t>
  </si>
  <si>
    <t>2018 год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</si>
  <si>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</si>
  <si>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</si>
  <si>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</si>
  <si>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11501D7300</t>
  </si>
  <si>
    <t>11401S2300</t>
  </si>
  <si>
    <t>14003L5191</t>
  </si>
  <si>
    <t>14003L5193</t>
  </si>
  <si>
    <t>14003L5194</t>
  </si>
  <si>
    <t>13001S2300</t>
  </si>
  <si>
    <t>13003S1800</t>
  </si>
  <si>
    <t>13003S2300</t>
  </si>
  <si>
    <t>14001S1800</t>
  </si>
  <si>
    <t>14002S1800</t>
  </si>
  <si>
    <t>14003S1800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</si>
  <si>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</si>
  <si>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Комплектование книжных фондов муниципальных общедоступных библиотек</t>
  </si>
  <si>
    <t>11501S7300</t>
  </si>
  <si>
    <t>1300178A00</t>
  </si>
  <si>
    <t>1300278A00</t>
  </si>
  <si>
    <t>1300378A00</t>
  </si>
  <si>
    <t>1400278A00</t>
  </si>
  <si>
    <t>1400378A00</t>
  </si>
  <si>
    <t>1400178A00</t>
  </si>
  <si>
    <t>Исполнение за январь-сентябрь 2018 года</t>
  </si>
  <si>
    <t>2019 год</t>
  </si>
  <si>
    <t>Исполнение за январь-сентябрь 2019 года</t>
  </si>
  <si>
    <t>Темп роста 2019 к 2018 году, %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</si>
  <si>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9 месяцев 2019 года                                       
</t>
  </si>
  <si>
    <t>1120010010</t>
  </si>
  <si>
    <t>1120700010</t>
  </si>
  <si>
    <t>1140010020</t>
  </si>
  <si>
    <t>1140010030</t>
  </si>
  <si>
    <t>1140010040</t>
  </si>
  <si>
    <t>1140010050</t>
  </si>
  <si>
    <t>1140010060</t>
  </si>
  <si>
    <t>11400L5270</t>
  </si>
  <si>
    <t>1140172300</t>
  </si>
  <si>
    <t>115Д140200</t>
  </si>
  <si>
    <t>115Д240200</t>
  </si>
  <si>
    <t>115Д340200</t>
  </si>
  <si>
    <t>115Д4D7300</t>
  </si>
  <si>
    <t>115Д4S7300</t>
  </si>
  <si>
    <t>115Д5D99Э0</t>
  </si>
  <si>
    <t>115Д5S99Э0</t>
  </si>
  <si>
    <t>1160000300</t>
  </si>
  <si>
    <t>1170000010</t>
  </si>
  <si>
    <t>1300172300</t>
  </si>
  <si>
    <t>1300176700</t>
  </si>
  <si>
    <t>1300176900</t>
  </si>
  <si>
    <t>1300183300</t>
  </si>
  <si>
    <t>1300210050</t>
  </si>
  <si>
    <t>1300272Г00</t>
  </si>
  <si>
    <t>1300277000</t>
  </si>
  <si>
    <t>1300277200</t>
  </si>
  <si>
    <t>1300279200</t>
  </si>
  <si>
    <t>1300283400</t>
  </si>
  <si>
    <t>1300283420</t>
  </si>
  <si>
    <t>1300372300</t>
  </si>
  <si>
    <t>1300372500</t>
  </si>
  <si>
    <t>1300383500</t>
  </si>
  <si>
    <t>1300383510</t>
  </si>
  <si>
    <t>1300383800</t>
  </si>
  <si>
    <t>13003S2500</t>
  </si>
  <si>
    <t>130E151690</t>
  </si>
  <si>
    <t>130E1U1130</t>
  </si>
  <si>
    <t>130E250970</t>
  </si>
  <si>
    <t>1400172500</t>
  </si>
  <si>
    <t>1400183500</t>
  </si>
  <si>
    <t>14001S2500</t>
  </si>
  <si>
    <t>1400272500</t>
  </si>
  <si>
    <t>1400279200</t>
  </si>
  <si>
    <t>1400283600</t>
  </si>
  <si>
    <t>14002L5194</t>
  </si>
  <si>
    <t>14002S2500</t>
  </si>
  <si>
    <t>1400372500</t>
  </si>
  <si>
    <t>1400383700</t>
  </si>
  <si>
    <t>14003L5192</t>
  </si>
  <si>
    <t>14003S2500</t>
  </si>
  <si>
    <t>140A155197</t>
  </si>
  <si>
    <t>МП "Развитие сельского туризма на территории Романовского муниципального района"</t>
  </si>
  <si>
    <t>МП " Ремонт систем электроснабжения нежилого административного здания Романовского муниципального района Саратовской области"</t>
  </si>
  <si>
    <t>Муниципальная  программа «Обеспечение жильем молодых семей» в Романовском муниципальном районе»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</si>
  <si>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</si>
  <si>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"Противодействие коррупции"</t>
  </si>
  <si>
    <t>МП "Развитие физической культуры и спорта"</t>
  </si>
  <si>
    <t>Муниципальная программа "Обеспечение занятости несовершеннолетних граждан на территории Романовского муниципального района на 2017 год"</t>
  </si>
  <si>
    <t>МП " Гармонизация межнациональных и межконфессиональных отношений в Романовском муниципальном районе на 2018-2020 годы"</t>
  </si>
  <si>
    <t>МП " Развитие малого и среднего предпринимательства в Романовском муниципальном районе Саратовской области "</t>
  </si>
  <si>
    <t>Основное мероприятие «Разработка проектно-сметной документации» Капитальный ремонт, ремонт и содержание  автомобильных дорог</t>
  </si>
  <si>
    <t>Основное мероприятие "Обеспечение капитального ремонта, ремонта и содержание автомобильных дорог общего пользования местного значения"Капитальный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</si>
  <si>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Основное мероприятие "Обеспечение капитального ремонта, ремонта и содержание автомобильных дорог общего пользования местного значения"Капитальный ремонт, ремонт и содержание автомобильных дорог общего пользования , мостов и мостовых переходов, находящихся  в государственной собственности муниципального района ( поселения), за счет средств муниципального дорожного фонда (дорожного фонда поселения)</t>
  </si>
  <si>
    <t>Обеспечение прироста протяженности сети автомобильных дорог общего пользования местного значения, соответствующих нормативным требованиям, за счет средств областного дорожного фонда</t>
  </si>
  <si>
    <t>Обеспечение прироста протяженности сети автомобильных дорог общего пользования местного значения, соответствующих нормативным требованиям за счет средств местного бюджета (или за счет средств муниципального дорожного фонда )</t>
  </si>
  <si>
    <t>Муниципальная программа "Организация отдыха детей в каникулярное время в Романовском муниципальном районе"</t>
  </si>
  <si>
    <t>МП "Развитие местного самоуправления "</t>
  </si>
  <si>
    <t>Субсидия бюджетам муниципальных районов и городских округов области на обеспечение повышения оплаты труда некоторых категорий работников муниципальных учреждений</t>
  </si>
  <si>
    <t>Реализация основного мероприятия "Обеспечение образовательной деятельности муниципальных дошкольных образовательных организаций"</t>
  </si>
  <si>
    <t>Реализация основного мероприятия "Присмотр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 "</t>
  </si>
  <si>
    <t>Реализация основного мероприятия "Предоставление муниципальных услуг в дошкольных образовательных учреждениях в рамках выполнения муниципального задания"</t>
  </si>
  <si>
    <t>Основное мероприятие:временное трудоустройство несовершеннолетних граждан в возрасте от 14 до 18 лет</t>
  </si>
  <si>
    <t xml:space="preserve"> Проведение капитального и текущего ремонтов муниципальных образовательных организаций</t>
  </si>
  <si>
    <t>Реализация основного мероприятия "Обеспечение образовательной деятельности муниципальных общеобразовательных учреждений"</t>
  </si>
  <si>
    <t>Реализация основного мероприятия "Предоставление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образования"</t>
  </si>
  <si>
    <t>Обеспечение надлежащего осуществления полномочий по решению вопросов местного значения</t>
  </si>
  <si>
    <t>Реализация основного мероприятия "Предоставление муниципальных услуг в учреждениях общего образования в рамках выполнения муниципального задания"</t>
  </si>
  <si>
    <t>Реализация мероприятия « Разработка рабочей документации по проекту « Строительство бассейна»</t>
  </si>
  <si>
    <t>Подпрограмма "Развитие системы дополнительного образования"Субсидия бюджетам муниципальных районов и городских округов области на обеспечение повышения оплаты труда некоторых категорий работников муниципальных учреждений</t>
  </si>
  <si>
    <t>Подпрограмма "Развитие системы дополнительного образования", 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</si>
  <si>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Реализация основного мероприятия "Реализация мероприятий по доступности услугам дополнительного образования, в рамках выполнения муниципального задания"</t>
  </si>
  <si>
    <t>Реализация основного мероприятия «Создание новых мест дополнительного образования детей»</t>
  </si>
  <si>
    <t>Обеспечение персонифицированного финансирования дополнительного образования детей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</si>
  <si>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</si>
  <si>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</si>
  <si>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</si>
  <si>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</si>
  <si>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Подпрограмма "Реализация дополнительных общеобразовательных программ"Обеспечение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</si>
  <si>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</si>
  <si>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МП "Развитие и сохранение культуры в Романовском муниципальном районе "</t>
  </si>
  <si>
    <t>Подпрограмма "Организация культурно - досуговой деятельности"Обеспечение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</si>
  <si>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Реализация основного мероприятия "Предоставление муниципальных услуг в сфере культурно - досуговой деятельности в рамках выполнения муниципального задания"</t>
  </si>
  <si>
    <t>Государственная поддержка отрасли культуры(государственная поддержка лучших работников сельских учреждений культуры)</t>
  </si>
  <si>
    <t>Подпрограмма "Библиотечное обслуживание населения"</t>
  </si>
  <si>
    <t>Подпрограмма "Библиотечное обслуживание населения"Обеспечение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</si>
  <si>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Государственная поддержка отрасли культуры ( государтвенная поддержка лучших сельских учреждений культуры)</t>
  </si>
  <si>
    <t>Государственная поддержка отрасли культуры( создание и модернизация учреждений культурно-досугового типа в сельской местности)</t>
  </si>
  <si>
    <t>Муниципальная программа "Развитие образования Романовского муниципального района"</t>
  </si>
  <si>
    <t>Муниципальная программа «Реализация мероприятий по созданию в 2018 году в общеобразовательных организациях, расположенных в сельской местности Романовского муниципального района Саратовской области, условий  для занятий физической культурой и спортом»</t>
  </si>
  <si>
    <t>Муниципальная программа "Проектирование и ремонт автомобильных дорог Романовского муниципального района на 2018 год"Капитальный ремонт, ремонт и содержание автомобильных дорог общего пользования местного значения за счет средств областного дорожного фонда</t>
  </si>
  <si>
    <t>Капитальный ремонт, ремонт и содержание автомобильных дорог общего пользования местного значения за счет средств местного бюджета ( или за счет средств муниципального дорожного фонда)</t>
  </si>
  <si>
    <t>Муниципальная программа "Проектирование и ремонт автомобильных дорог»,Капитальный ремонт и ремонт автомобильных дорог</t>
  </si>
  <si>
    <t>Муниципальная программа "Проектирование и ремонт автомобильных дорог»,  Содержание автомобильных дорог</t>
  </si>
  <si>
    <t>Подпрограмма "Развитие системы дошкольного образования"Реализация расходных обязательств, возникающих при выполнении полномочий по решению вопросов местного значения</t>
  </si>
  <si>
    <t>Подпрограмма "Развитие системы общего образования", Реализация расходных обязательств, возникающих при выполнении полномочий по решению вопросов местного значения</t>
  </si>
  <si>
    <t>Подпрограмма "Развитие системы общего образования", Осуществление расходов за счет иных  межбюджетных трансфертов стимулирующего (поощрительного) характера</t>
  </si>
  <si>
    <t>Подпрограмма "Развитие системы дополнительного образования"Обеспечение повышения оплаты труда отдельным категориям работников бюджетной сферы в области дополнительного образования</t>
  </si>
  <si>
    <t>Подпрограмма "Развитие системы дополнительного образования"Реализация расходных обязательств, возникающих при выполнении полномочий по решению вопросов местного значения</t>
  </si>
  <si>
    <t>Подпрограмма "Развитие системы дополнительного образования", Обеспечение повышения оплаты труда отдельным категориям работников бюджетной сферы в области дополнительного образования за счет средств местного бюджета</t>
  </si>
  <si>
    <t>Подпрограмма "Реализация дополнительных общеобразовательных программ"Обеспечение повышения оплаты труда отдельным категориям работников бюджетной сферы в области дополнительного образования</t>
  </si>
  <si>
    <t>Подпрограмма "Реализация дополнительных общеобразовательных программ"Осуществление расходов за счет иных  межбюджетных трансфертов стимулирующего (поощрительного) характера</t>
  </si>
  <si>
    <t>Подпрограмма "Организация культурно - досуговой деятельности"Обеспечение повышения оплаты труда отдельным категориям работников бюджетной сферы в области культурно - досугового обслуживания населения</t>
  </si>
  <si>
    <t>Подпрограмма "Организация культурно - досуговой деятельности"Осуществление расходов за счет иных  межбюджетных трансфертов стимулирующего (поощрительного) характера</t>
  </si>
  <si>
    <t>Подпрограмма "Организация культурно - досуговой деятельности", Обеспечение повышения оплаты труда отдельным категориям работников бюджетной сферы в области культурно - досугового обслуживания населения за счет средств местного бюджета</t>
  </si>
  <si>
    <t>Подпрограмма "Библиотечное обслуживание населения", Осуществление расходов за счет иных  межбюджетных трансфертов стимулирующего (поощрительного) характера</t>
  </si>
  <si>
    <t>Подпрограмма "Библиотечное обслуживание населения", Иные межбюджетные трансферты бюджетам муниципальных районов и городских округов области в целях обеспечения надлежащего осуществления полномочий по решению вопросов местного значения</t>
  </si>
  <si>
    <t>Подпрограмма "Библиотечное обслуживание населения", Подключение муниципальных общедоступных библиотек к информационно-телекомуникационной сети « Интернет» и развитие библиотечного дела с учетом задачи расширения информационных технологий и оцифровки</t>
  </si>
  <si>
    <t>Подпрограмма "Библиотечное обслуживание населения", Государственная поддержка лучших работников муниципальных учреждений культуры, находящихся на территории сельских поселений</t>
  </si>
  <si>
    <t>Подпрограмма "Библиотечное обслуживание населения", Обеспечение повышения оплаты труда отдельным категориям работников бюджетной сферы библиотечной системы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</si>
</sst>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63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167" fontId="7" fillId="0" borderId="1" xfId="5" applyNumberFormat="1" applyFont="1" applyFill="1" applyBorder="1" applyAlignment="1" applyProtection="1">
      <alignment horizont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165" fontId="7" fillId="0" borderId="2" xfId="5" applyNumberFormat="1" applyFont="1" applyFill="1" applyBorder="1" applyAlignment="1" applyProtection="1">
      <alignment horizontal="left" wrapText="1"/>
      <protection hidden="1"/>
    </xf>
    <xf numFmtId="0" fontId="11" fillId="0" borderId="2" xfId="0" applyFont="1" applyBorder="1" applyAlignment="1">
      <alignment wrapText="1"/>
    </xf>
    <xf numFmtId="0" fontId="7" fillId="0" borderId="2" xfId="0" applyNumberFormat="1" applyFont="1" applyBorder="1" applyAlignment="1">
      <alignment wrapText="1"/>
    </xf>
    <xf numFmtId="0" fontId="7" fillId="0" borderId="4" xfId="0" applyFont="1" applyBorder="1" applyAlignment="1">
      <alignment wrapText="1"/>
    </xf>
    <xf numFmtId="164" fontId="8" fillId="0" borderId="3" xfId="5" applyNumberFormat="1" applyFont="1" applyFill="1" applyBorder="1" applyAlignment="1"/>
    <xf numFmtId="164" fontId="7" fillId="0" borderId="3" xfId="5" applyNumberFormat="1" applyFont="1" applyFill="1" applyBorder="1" applyAlignment="1"/>
    <xf numFmtId="0" fontId="8" fillId="0" borderId="2" xfId="0" applyFont="1" applyBorder="1" applyAlignment="1">
      <alignment wrapText="1"/>
    </xf>
    <xf numFmtId="0" fontId="3" fillId="0" borderId="0" xfId="5" applyFont="1" applyFill="1" applyBorder="1" applyAlignment="1">
      <alignment horizontal="center" vertical="center"/>
    </xf>
    <xf numFmtId="0" fontId="3" fillId="0" borderId="0" xfId="5" applyFont="1" applyFill="1" applyBorder="1"/>
    <xf numFmtId="165" fontId="7" fillId="0" borderId="1" xfId="5" applyNumberFormat="1" applyFont="1" applyFill="1" applyBorder="1" applyAlignment="1" applyProtection="1">
      <alignment wrapText="1"/>
      <protection hidden="1"/>
    </xf>
    <xf numFmtId="0" fontId="7" fillId="0" borderId="0" xfId="5" applyFont="1" applyFill="1" applyBorder="1" applyAlignment="1">
      <alignment horizontal="center" vertical="center"/>
    </xf>
    <xf numFmtId="0" fontId="7" fillId="0" borderId="0" xfId="5" applyFont="1" applyFill="1" applyBorder="1"/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Fill="1" applyBorder="1"/>
    <xf numFmtId="0" fontId="7" fillId="0" borderId="1" xfId="0" applyFont="1" applyBorder="1" applyAlignment="1">
      <alignment horizontal="left"/>
    </xf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6" fontId="7" fillId="0" borderId="1" xfId="5" applyNumberFormat="1" applyFont="1" applyFill="1" applyBorder="1"/>
    <xf numFmtId="0" fontId="7" fillId="3" borderId="2" xfId="5" applyNumberFormat="1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>
      <alignment wrapText="1"/>
    </xf>
    <xf numFmtId="164" fontId="7" fillId="3" borderId="3" xfId="5" applyNumberFormat="1" applyFont="1" applyFill="1" applyBorder="1" applyAlignment="1"/>
    <xf numFmtId="164" fontId="7" fillId="3" borderId="1" xfId="5" applyNumberFormat="1" applyFont="1" applyFill="1" applyBorder="1" applyAlignment="1"/>
    <xf numFmtId="0" fontId="11" fillId="3" borderId="2" xfId="0" applyFont="1" applyFill="1" applyBorder="1" applyAlignment="1">
      <alignment wrapText="1"/>
    </xf>
    <xf numFmtId="0" fontId="8" fillId="0" borderId="1" xfId="5" applyFont="1" applyFill="1" applyBorder="1"/>
    <xf numFmtId="167" fontId="8" fillId="0" borderId="1" xfId="5" applyNumberFormat="1" applyFont="1" applyFill="1" applyBorder="1"/>
    <xf numFmtId="167" fontId="7" fillId="0" borderId="3" xfId="5" applyNumberFormat="1" applyFont="1" applyFill="1" applyBorder="1" applyAlignment="1" applyProtection="1">
      <alignment horizontal="center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5" applyNumberFormat="1" applyFont="1" applyFill="1" applyBorder="1" applyAlignment="1" applyProtection="1">
      <alignment horizontal="left"/>
      <protection hidden="1"/>
    </xf>
    <xf numFmtId="0" fontId="8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0" borderId="0" xfId="5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 wrapText="1"/>
    </xf>
    <xf numFmtId="0" fontId="7" fillId="0" borderId="0" xfId="5" applyFont="1" applyFill="1"/>
    <xf numFmtId="0" fontId="8" fillId="0" borderId="0" xfId="5" applyFont="1" applyFill="1"/>
    <xf numFmtId="0" fontId="7" fillId="3" borderId="0" xfId="5" applyFont="1" applyFill="1"/>
    <xf numFmtId="0" fontId="7" fillId="2" borderId="0" xfId="5" applyFont="1" applyFill="1"/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8"/>
  <sheetViews>
    <sheetView showZeros="0" tabSelected="1" view="pageBreakPreview" zoomScale="70" zoomScaleNormal="70" zoomScaleSheetLayoutView="70" zoomScalePageLayoutView="55" workbookViewId="0">
      <pane xSplit="3" ySplit="6" topLeftCell="D46" activePane="bottomRight" state="frozenSplit"/>
      <selection activeCell="B1" sqref="B1"/>
      <selection pane="topRight" activeCell="D1" sqref="D1"/>
      <selection pane="bottomLeft" activeCell="B8" sqref="B8"/>
      <selection pane="bottomRight" activeCell="E95" sqref="E95"/>
    </sheetView>
  </sheetViews>
  <sheetFormatPr defaultRowHeight="15.75"/>
  <cols>
    <col min="1" max="1" width="4.7109375" style="14" customWidth="1"/>
    <col min="2" max="2" width="152.85546875" style="2" customWidth="1"/>
    <col min="3" max="3" width="16.140625" style="4" customWidth="1"/>
    <col min="4" max="4" width="21.140625" style="4" bestFit="1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50" t="s">
        <v>37</v>
      </c>
      <c r="B2" s="50"/>
      <c r="C2" s="50"/>
      <c r="D2" s="50"/>
      <c r="E2" s="50"/>
      <c r="F2" s="50"/>
      <c r="G2" s="50"/>
      <c r="H2" s="50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57" customFormat="1" ht="44.25" customHeight="1">
      <c r="A4" s="51" t="s">
        <v>1</v>
      </c>
      <c r="B4" s="52" t="s">
        <v>2</v>
      </c>
      <c r="C4" s="52" t="s">
        <v>3</v>
      </c>
      <c r="D4" s="21" t="s">
        <v>9</v>
      </c>
      <c r="E4" s="51" t="s">
        <v>34</v>
      </c>
      <c r="F4" s="51"/>
      <c r="G4" s="53"/>
      <c r="H4" s="51" t="s">
        <v>36</v>
      </c>
    </row>
    <row r="5" spans="1:17" s="58" customFormat="1" ht="85.5" customHeight="1">
      <c r="A5" s="51"/>
      <c r="B5" s="52"/>
      <c r="C5" s="52"/>
      <c r="D5" s="20" t="s">
        <v>33</v>
      </c>
      <c r="E5" s="20" t="s">
        <v>6</v>
      </c>
      <c r="F5" s="20" t="s">
        <v>35</v>
      </c>
      <c r="G5" s="20" t="s">
        <v>7</v>
      </c>
      <c r="H5" s="51"/>
    </row>
    <row r="6" spans="1:17" s="36" customFormat="1" ht="9.75" hidden="1" customHeight="1">
      <c r="A6" s="21">
        <v>1</v>
      </c>
      <c r="B6" s="8">
        <v>2</v>
      </c>
      <c r="C6" s="8"/>
      <c r="D6" s="8"/>
      <c r="E6" s="8"/>
      <c r="F6" s="8"/>
      <c r="G6" s="8"/>
      <c r="H6" s="8"/>
    </row>
    <row r="7" spans="1:17" s="36" customFormat="1" ht="15" customHeight="1">
      <c r="A7" s="21"/>
      <c r="B7" s="8"/>
      <c r="C7" s="8"/>
      <c r="D7" s="8"/>
      <c r="E7" s="8"/>
      <c r="F7" s="8"/>
      <c r="G7" s="8"/>
      <c r="H7" s="8"/>
    </row>
    <row r="8" spans="1:17" s="59" customFormat="1" ht="18.75">
      <c r="A8" s="9">
        <v>1</v>
      </c>
      <c r="B8" s="15" t="s">
        <v>5</v>
      </c>
      <c r="C8" s="11">
        <v>1100000000</v>
      </c>
      <c r="D8" s="17">
        <f>SUM(D9:D31)+D32+D63</f>
        <v>136460.79999999999</v>
      </c>
      <c r="E8" s="17">
        <f t="shared" ref="E8:F8" si="0">SUM(E9:E31)+E32+E63</f>
        <v>234980.7</v>
      </c>
      <c r="F8" s="17">
        <f t="shared" si="0"/>
        <v>133185.79999999999</v>
      </c>
      <c r="G8" s="12">
        <f>F8/E8*100</f>
        <v>56.679463462318388</v>
      </c>
      <c r="H8" s="12">
        <f>F8/D8*100</f>
        <v>97.600043382421902</v>
      </c>
    </row>
    <row r="9" spans="1:17" s="59" customFormat="1" ht="56.25">
      <c r="A9" s="19"/>
      <c r="B9" s="22" t="s">
        <v>136</v>
      </c>
      <c r="C9" s="54" t="s">
        <v>8</v>
      </c>
      <c r="D9" s="49">
        <v>1570</v>
      </c>
      <c r="E9" s="13"/>
      <c r="F9" s="13"/>
      <c r="G9" s="12"/>
      <c r="H9" s="12">
        <f t="shared" ref="H9:H70" si="1">F9/D9*100</f>
        <v>0</v>
      </c>
    </row>
    <row r="10" spans="1:17" s="59" customFormat="1" ht="18.75">
      <c r="A10" s="19"/>
      <c r="B10" s="22" t="s">
        <v>89</v>
      </c>
      <c r="C10" s="39" t="s">
        <v>38</v>
      </c>
      <c r="D10" s="30">
        <v>0</v>
      </c>
      <c r="E10" s="13">
        <v>73.400000000000006</v>
      </c>
      <c r="F10" s="13">
        <v>2.4</v>
      </c>
      <c r="G10" s="12">
        <f t="shared" ref="G10:G72" si="2">F10/E10*100</f>
        <v>3.2697547683923704</v>
      </c>
      <c r="H10" s="12"/>
    </row>
    <row r="11" spans="1:17" s="59" customFormat="1" ht="39.75" customHeight="1">
      <c r="A11" s="16"/>
      <c r="B11" s="22" t="s">
        <v>90</v>
      </c>
      <c r="C11" s="39" t="s">
        <v>39</v>
      </c>
      <c r="D11" s="30">
        <v>0</v>
      </c>
      <c r="E11" s="13">
        <v>120.8</v>
      </c>
      <c r="F11" s="13">
        <v>73.5</v>
      </c>
      <c r="G11" s="12">
        <f t="shared" si="2"/>
        <v>60.844370860927157</v>
      </c>
      <c r="H11" s="12"/>
    </row>
    <row r="12" spans="1:17" s="59" customFormat="1" ht="32.25" customHeight="1">
      <c r="A12" s="16"/>
      <c r="B12" s="22" t="s">
        <v>91</v>
      </c>
      <c r="C12" s="39" t="s">
        <v>10</v>
      </c>
      <c r="D12" s="30">
        <v>638.4</v>
      </c>
      <c r="E12" s="13">
        <v>1582.8</v>
      </c>
      <c r="F12" s="13">
        <v>1437.8</v>
      </c>
      <c r="G12" s="12">
        <f t="shared" si="2"/>
        <v>90.839019459186261</v>
      </c>
      <c r="H12" s="12">
        <f t="shared" si="1"/>
        <v>225.21929824561403</v>
      </c>
    </row>
    <row r="13" spans="1:17" s="59" customFormat="1" ht="18.75">
      <c r="A13" s="16"/>
      <c r="B13" s="23" t="s">
        <v>92</v>
      </c>
      <c r="C13" s="39" t="s">
        <v>40</v>
      </c>
      <c r="D13" s="30">
        <v>40</v>
      </c>
      <c r="E13" s="13">
        <v>30</v>
      </c>
      <c r="F13" s="13">
        <v>0</v>
      </c>
      <c r="G13" s="12">
        <f t="shared" si="2"/>
        <v>0</v>
      </c>
      <c r="H13" s="12">
        <f t="shared" si="1"/>
        <v>0</v>
      </c>
    </row>
    <row r="14" spans="1:17" s="59" customFormat="1" ht="18.75">
      <c r="A14" s="16"/>
      <c r="B14" s="24" t="s">
        <v>93</v>
      </c>
      <c r="C14" s="39" t="s">
        <v>41</v>
      </c>
      <c r="D14" s="30">
        <v>0</v>
      </c>
      <c r="E14" s="13">
        <v>30</v>
      </c>
      <c r="F14" s="13">
        <v>0</v>
      </c>
      <c r="G14" s="12">
        <f t="shared" si="2"/>
        <v>0</v>
      </c>
      <c r="H14" s="12"/>
    </row>
    <row r="15" spans="1:17" s="59" customFormat="1" ht="18.75">
      <c r="A15" s="16"/>
      <c r="B15" s="25" t="s">
        <v>94</v>
      </c>
      <c r="C15" s="39" t="s">
        <v>42</v>
      </c>
      <c r="D15" s="30">
        <v>42.5</v>
      </c>
      <c r="E15" s="13">
        <v>120</v>
      </c>
      <c r="F15" s="13">
        <v>55.4</v>
      </c>
      <c r="G15" s="12">
        <f t="shared" si="2"/>
        <v>46.166666666666664</v>
      </c>
      <c r="H15" s="12">
        <f t="shared" si="1"/>
        <v>130.35294117647058</v>
      </c>
    </row>
    <row r="16" spans="1:17" s="59" customFormat="1" ht="37.5">
      <c r="A16" s="16"/>
      <c r="B16" s="24" t="s">
        <v>95</v>
      </c>
      <c r="C16" s="39" t="s">
        <v>43</v>
      </c>
      <c r="D16" s="30">
        <v>61.2</v>
      </c>
      <c r="E16" s="13"/>
      <c r="F16" s="13"/>
      <c r="G16" s="12"/>
      <c r="H16" s="12">
        <f t="shared" si="1"/>
        <v>0</v>
      </c>
    </row>
    <row r="17" spans="1:8" s="59" customFormat="1" ht="37.5">
      <c r="A17" s="16"/>
      <c r="B17" s="24" t="s">
        <v>96</v>
      </c>
      <c r="C17" s="39" t="s">
        <v>44</v>
      </c>
      <c r="D17" s="30">
        <v>0</v>
      </c>
      <c r="E17" s="13">
        <v>5</v>
      </c>
      <c r="F17" s="13">
        <v>5</v>
      </c>
      <c r="G17" s="12">
        <f t="shared" si="2"/>
        <v>100</v>
      </c>
      <c r="H17" s="12"/>
    </row>
    <row r="18" spans="1:8" s="59" customFormat="1" ht="18.75">
      <c r="A18" s="16"/>
      <c r="B18" s="24" t="s">
        <v>97</v>
      </c>
      <c r="C18" s="39" t="s">
        <v>45</v>
      </c>
      <c r="D18" s="30">
        <v>0</v>
      </c>
      <c r="E18" s="13">
        <v>4</v>
      </c>
      <c r="F18" s="13">
        <v>0</v>
      </c>
      <c r="G18" s="12">
        <f t="shared" si="2"/>
        <v>0</v>
      </c>
      <c r="H18" s="12"/>
    </row>
    <row r="19" spans="1:8" s="59" customFormat="1" ht="18.75">
      <c r="A19" s="16"/>
      <c r="B19" s="24" t="s">
        <v>11</v>
      </c>
      <c r="C19" s="39" t="s">
        <v>46</v>
      </c>
      <c r="D19" s="30">
        <v>903.3</v>
      </c>
      <c r="E19" s="13">
        <v>1253.5</v>
      </c>
      <c r="F19" s="13">
        <v>710.9</v>
      </c>
      <c r="G19" s="12">
        <f t="shared" si="2"/>
        <v>56.71320303151176</v>
      </c>
      <c r="H19" s="12">
        <f t="shared" si="1"/>
        <v>78.700321045057024</v>
      </c>
    </row>
    <row r="20" spans="1:8" s="59" customFormat="1" ht="18.75">
      <c r="A20" s="16"/>
      <c r="B20" s="23" t="s">
        <v>12</v>
      </c>
      <c r="C20" s="39" t="s">
        <v>14</v>
      </c>
      <c r="D20" s="30">
        <v>47.9</v>
      </c>
      <c r="E20" s="13">
        <v>139.30000000000001</v>
      </c>
      <c r="F20" s="13">
        <v>80.099999999999994</v>
      </c>
      <c r="G20" s="12">
        <f t="shared" si="2"/>
        <v>57.501794687724328</v>
      </c>
      <c r="H20" s="12">
        <f t="shared" si="1"/>
        <v>167.22338204592901</v>
      </c>
    </row>
    <row r="21" spans="1:8" s="59" customFormat="1" ht="56.25">
      <c r="A21" s="16"/>
      <c r="B21" s="24" t="s">
        <v>137</v>
      </c>
      <c r="C21" s="39" t="s">
        <v>13</v>
      </c>
      <c r="D21" s="30">
        <v>4334.3999999999996</v>
      </c>
      <c r="E21" s="13"/>
      <c r="F21" s="13"/>
      <c r="G21" s="12"/>
      <c r="H21" s="12">
        <f t="shared" si="1"/>
        <v>0</v>
      </c>
    </row>
    <row r="22" spans="1:8" s="59" customFormat="1" ht="37.5">
      <c r="A22" s="16"/>
      <c r="B22" s="26" t="s">
        <v>138</v>
      </c>
      <c r="C22" s="39" t="s">
        <v>26</v>
      </c>
      <c r="D22" s="30">
        <v>43.4</v>
      </c>
      <c r="E22" s="13"/>
      <c r="F22" s="13"/>
      <c r="G22" s="12"/>
      <c r="H22" s="12">
        <f t="shared" si="1"/>
        <v>0</v>
      </c>
    </row>
    <row r="23" spans="1:8" s="59" customFormat="1" ht="37.5">
      <c r="A23" s="16"/>
      <c r="B23" s="24" t="s">
        <v>139</v>
      </c>
      <c r="C23" s="39" t="s">
        <v>47</v>
      </c>
      <c r="D23" s="30"/>
      <c r="E23" s="13">
        <v>1769</v>
      </c>
      <c r="F23" s="13">
        <v>429</v>
      </c>
      <c r="G23" s="12">
        <f t="shared" si="2"/>
        <v>24.250989259468628</v>
      </c>
      <c r="H23" s="12"/>
    </row>
    <row r="24" spans="1:8" s="59" customFormat="1" ht="18.75">
      <c r="A24" s="16"/>
      <c r="B24" s="24" t="s">
        <v>140</v>
      </c>
      <c r="C24" s="39" t="s">
        <v>48</v>
      </c>
      <c r="D24" s="30">
        <v>0</v>
      </c>
      <c r="E24" s="13">
        <v>2902.2</v>
      </c>
      <c r="F24" s="13">
        <v>1948.9</v>
      </c>
      <c r="G24" s="12">
        <f t="shared" si="2"/>
        <v>67.152504996209785</v>
      </c>
      <c r="H24" s="12"/>
    </row>
    <row r="25" spans="1:8" s="59" customFormat="1" ht="37.5">
      <c r="A25" s="16"/>
      <c r="B25" s="24" t="s">
        <v>98</v>
      </c>
      <c r="C25" s="39" t="s">
        <v>49</v>
      </c>
      <c r="D25" s="30">
        <v>0</v>
      </c>
      <c r="E25" s="13">
        <v>684</v>
      </c>
      <c r="F25" s="13">
        <v>169.8</v>
      </c>
      <c r="G25" s="12">
        <f t="shared" si="2"/>
        <v>24.824561403508774</v>
      </c>
      <c r="H25" s="12"/>
    </row>
    <row r="26" spans="1:8" s="59" customFormat="1" ht="56.25">
      <c r="A26" s="16"/>
      <c r="B26" s="24" t="s">
        <v>99</v>
      </c>
      <c r="C26" s="39" t="s">
        <v>50</v>
      </c>
      <c r="D26" s="30">
        <v>0</v>
      </c>
      <c r="E26" s="13">
        <v>4995.8999999999996</v>
      </c>
      <c r="F26" s="13"/>
      <c r="G26" s="12">
        <f t="shared" si="2"/>
        <v>0</v>
      </c>
      <c r="H26" s="12"/>
    </row>
    <row r="27" spans="1:8" s="59" customFormat="1" ht="75">
      <c r="A27" s="16"/>
      <c r="B27" s="24" t="s">
        <v>100</v>
      </c>
      <c r="C27" s="39" t="s">
        <v>51</v>
      </c>
      <c r="D27" s="30">
        <v>0</v>
      </c>
      <c r="E27" s="13">
        <v>8913.7000000000007</v>
      </c>
      <c r="F27" s="13"/>
      <c r="G27" s="12">
        <f t="shared" si="2"/>
        <v>0</v>
      </c>
      <c r="H27" s="12"/>
    </row>
    <row r="28" spans="1:8" s="59" customFormat="1" ht="37.5">
      <c r="A28" s="16"/>
      <c r="B28" s="27" t="s">
        <v>101</v>
      </c>
      <c r="C28" s="39" t="s">
        <v>52</v>
      </c>
      <c r="D28" s="30">
        <v>0</v>
      </c>
      <c r="E28" s="13">
        <v>5000.2</v>
      </c>
      <c r="F28" s="13"/>
      <c r="G28" s="12">
        <f t="shared" si="2"/>
        <v>0</v>
      </c>
      <c r="H28" s="12"/>
    </row>
    <row r="29" spans="1:8" s="59" customFormat="1" ht="56.25">
      <c r="A29" s="16"/>
      <c r="B29" s="24" t="s">
        <v>102</v>
      </c>
      <c r="C29" s="39" t="s">
        <v>53</v>
      </c>
      <c r="D29" s="30">
        <v>0</v>
      </c>
      <c r="E29" s="13">
        <v>2859.3</v>
      </c>
      <c r="F29" s="13"/>
      <c r="G29" s="12">
        <f t="shared" si="2"/>
        <v>0</v>
      </c>
      <c r="H29" s="12"/>
    </row>
    <row r="30" spans="1:8" s="59" customFormat="1" ht="18.75">
      <c r="A30" s="16"/>
      <c r="B30" s="27" t="s">
        <v>103</v>
      </c>
      <c r="C30" s="39" t="s">
        <v>54</v>
      </c>
      <c r="D30" s="30">
        <v>615</v>
      </c>
      <c r="E30" s="13">
        <v>615.6</v>
      </c>
      <c r="F30" s="13">
        <v>178.2</v>
      </c>
      <c r="G30" s="12">
        <f t="shared" si="2"/>
        <v>28.947368421052627</v>
      </c>
      <c r="H30" s="12">
        <f t="shared" si="1"/>
        <v>28.975609756097558</v>
      </c>
    </row>
    <row r="31" spans="1:8" s="59" customFormat="1" ht="18.75">
      <c r="A31" s="16"/>
      <c r="B31" s="24" t="s">
        <v>104</v>
      </c>
      <c r="C31" s="39" t="s">
        <v>55</v>
      </c>
      <c r="D31" s="30">
        <v>1336.4</v>
      </c>
      <c r="E31" s="13">
        <v>2210.1999999999998</v>
      </c>
      <c r="F31" s="13">
        <v>1286</v>
      </c>
      <c r="G31" s="12">
        <f t="shared" si="2"/>
        <v>58.184779657949512</v>
      </c>
      <c r="H31" s="12">
        <f t="shared" si="1"/>
        <v>96.228674049685708</v>
      </c>
    </row>
    <row r="32" spans="1:8" s="60" customFormat="1" ht="18.75">
      <c r="A32" s="19"/>
      <c r="B32" s="31" t="s">
        <v>135</v>
      </c>
      <c r="C32" s="55">
        <v>1300000000</v>
      </c>
      <c r="D32" s="29">
        <f>SUM(D33:D62)</f>
        <v>103979</v>
      </c>
      <c r="E32" s="12">
        <f>SUM(E33:E62)</f>
        <v>162498.20000000001</v>
      </c>
      <c r="F32" s="12">
        <f>SUM(F33:F62)</f>
        <v>100214.3</v>
      </c>
      <c r="G32" s="12">
        <f t="shared" si="2"/>
        <v>61.671021586700647</v>
      </c>
      <c r="H32" s="12">
        <f t="shared" si="1"/>
        <v>96.379365064099488</v>
      </c>
    </row>
    <row r="33" spans="1:8" s="59" customFormat="1" ht="37.5">
      <c r="A33" s="16"/>
      <c r="B33" s="24" t="s">
        <v>141</v>
      </c>
      <c r="C33" s="39">
        <v>1300172200</v>
      </c>
      <c r="D33" s="30">
        <v>32.9</v>
      </c>
      <c r="E33" s="13"/>
      <c r="F33" s="13"/>
      <c r="G33" s="12"/>
      <c r="H33" s="12">
        <f t="shared" si="1"/>
        <v>0</v>
      </c>
    </row>
    <row r="34" spans="1:8" s="59" customFormat="1" ht="37.5">
      <c r="A34" s="16"/>
      <c r="B34" s="24" t="s">
        <v>105</v>
      </c>
      <c r="C34" s="39" t="s">
        <v>56</v>
      </c>
      <c r="D34" s="30">
        <v>871.8</v>
      </c>
      <c r="E34" s="13">
        <v>1570.5</v>
      </c>
      <c r="F34" s="13">
        <v>574.20000000000005</v>
      </c>
      <c r="G34" s="12">
        <f t="shared" si="2"/>
        <v>36.561604584527224</v>
      </c>
      <c r="H34" s="12">
        <f t="shared" si="1"/>
        <v>65.863730213351687</v>
      </c>
    </row>
    <row r="35" spans="1:8" s="59" customFormat="1" ht="37.5">
      <c r="A35" s="16"/>
      <c r="B35" s="24" t="s">
        <v>106</v>
      </c>
      <c r="C35" s="39" t="s">
        <v>57</v>
      </c>
      <c r="D35" s="30">
        <v>11529.6</v>
      </c>
      <c r="E35" s="13">
        <v>15197.9</v>
      </c>
      <c r="F35" s="13">
        <v>10880.7</v>
      </c>
      <c r="G35" s="12">
        <f t="shared" si="2"/>
        <v>71.593443831055609</v>
      </c>
      <c r="H35" s="12">
        <f t="shared" si="1"/>
        <v>94.371877601998335</v>
      </c>
    </row>
    <row r="36" spans="1:8" s="59" customFormat="1" ht="37.5">
      <c r="A36" s="16"/>
      <c r="B36" s="24" t="s">
        <v>107</v>
      </c>
      <c r="C36" s="39" t="s">
        <v>58</v>
      </c>
      <c r="D36" s="30">
        <v>266.5</v>
      </c>
      <c r="E36" s="13">
        <v>633.1</v>
      </c>
      <c r="F36" s="13">
        <v>240.9</v>
      </c>
      <c r="G36" s="12">
        <f t="shared" si="2"/>
        <v>38.050860843468648</v>
      </c>
      <c r="H36" s="12">
        <f t="shared" si="1"/>
        <v>90.393996247654783</v>
      </c>
    </row>
    <row r="37" spans="1:8" s="59" customFormat="1" ht="18.75">
      <c r="A37" s="16"/>
      <c r="B37" s="24"/>
      <c r="C37" s="39" t="s">
        <v>27</v>
      </c>
      <c r="D37" s="30">
        <v>33.700000000000003</v>
      </c>
      <c r="E37" s="13"/>
      <c r="F37" s="13"/>
      <c r="G37" s="12"/>
      <c r="H37" s="12">
        <f t="shared" si="1"/>
        <v>0</v>
      </c>
    </row>
    <row r="38" spans="1:8" s="59" customFormat="1" ht="37.5">
      <c r="A38" s="16"/>
      <c r="B38" s="24" t="s">
        <v>108</v>
      </c>
      <c r="C38" s="39" t="s">
        <v>59</v>
      </c>
      <c r="D38" s="30">
        <v>7776.8</v>
      </c>
      <c r="E38" s="13">
        <v>16343.6</v>
      </c>
      <c r="F38" s="13">
        <v>7835.2</v>
      </c>
      <c r="G38" s="12">
        <f t="shared" si="2"/>
        <v>47.94047823001052</v>
      </c>
      <c r="H38" s="12">
        <f t="shared" si="1"/>
        <v>100.75095154819462</v>
      </c>
    </row>
    <row r="39" spans="1:8" s="59" customFormat="1" ht="37.5">
      <c r="A39" s="16"/>
      <c r="B39" s="24" t="s">
        <v>12</v>
      </c>
      <c r="C39" s="39" t="s">
        <v>18</v>
      </c>
      <c r="D39" s="30">
        <v>60.9</v>
      </c>
      <c r="E39" s="13">
        <v>174.5</v>
      </c>
      <c r="F39" s="13">
        <v>53.7</v>
      </c>
      <c r="G39" s="12">
        <f t="shared" si="2"/>
        <v>30.773638968481375</v>
      </c>
      <c r="H39" s="12">
        <f t="shared" si="1"/>
        <v>88.177339901477836</v>
      </c>
    </row>
    <row r="40" spans="1:8" s="59" customFormat="1" ht="18.75">
      <c r="A40" s="16"/>
      <c r="B40" s="24" t="s">
        <v>109</v>
      </c>
      <c r="C40" s="39" t="s">
        <v>60</v>
      </c>
      <c r="D40" s="30">
        <v>0</v>
      </c>
      <c r="E40" s="13">
        <v>66.3</v>
      </c>
      <c r="F40" s="13">
        <v>66.3</v>
      </c>
      <c r="G40" s="12">
        <f t="shared" si="2"/>
        <v>100</v>
      </c>
      <c r="H40" s="12"/>
    </row>
    <row r="41" spans="1:8" s="59" customFormat="1" ht="18.75">
      <c r="A41" s="16"/>
      <c r="B41" s="24" t="s">
        <v>110</v>
      </c>
      <c r="C41" s="39" t="s">
        <v>61</v>
      </c>
      <c r="D41" s="30">
        <v>0</v>
      </c>
      <c r="E41" s="13">
        <v>1138.5999999999999</v>
      </c>
      <c r="F41" s="13">
        <v>341.6</v>
      </c>
      <c r="G41" s="12">
        <f t="shared" si="2"/>
        <v>30.001756543123136</v>
      </c>
      <c r="H41" s="12"/>
    </row>
    <row r="42" spans="1:8" s="59" customFormat="1" ht="37.5">
      <c r="A42" s="16"/>
      <c r="B42" s="24" t="s">
        <v>142</v>
      </c>
      <c r="C42" s="39">
        <v>1300272200</v>
      </c>
      <c r="D42" s="30">
        <v>259.5</v>
      </c>
      <c r="E42" s="13"/>
      <c r="F42" s="13"/>
      <c r="G42" s="12"/>
      <c r="H42" s="12">
        <f t="shared" si="1"/>
        <v>0</v>
      </c>
    </row>
    <row r="43" spans="1:8" s="59" customFormat="1" ht="37.5">
      <c r="A43" s="16"/>
      <c r="B43" s="24" t="s">
        <v>111</v>
      </c>
      <c r="C43" s="39" t="s">
        <v>62</v>
      </c>
      <c r="D43" s="30">
        <v>59891.4</v>
      </c>
      <c r="E43" s="13">
        <v>89765.8</v>
      </c>
      <c r="F43" s="13">
        <v>60856.800000000003</v>
      </c>
      <c r="G43" s="12">
        <f t="shared" si="2"/>
        <v>67.795084542219868</v>
      </c>
      <c r="H43" s="12">
        <f t="shared" si="1"/>
        <v>101.61191757080314</v>
      </c>
    </row>
    <row r="44" spans="1:8" s="59" customFormat="1" ht="56.25">
      <c r="A44" s="16"/>
      <c r="B44" s="24" t="s">
        <v>112</v>
      </c>
      <c r="C44" s="39" t="s">
        <v>63</v>
      </c>
      <c r="D44" s="30">
        <v>976.4</v>
      </c>
      <c r="E44" s="13">
        <v>1845.3</v>
      </c>
      <c r="F44" s="13">
        <v>901.6</v>
      </c>
      <c r="G44" s="12">
        <f t="shared" si="2"/>
        <v>48.859264076301962</v>
      </c>
      <c r="H44" s="12">
        <f t="shared" si="1"/>
        <v>92.339205243752559</v>
      </c>
    </row>
    <row r="45" spans="1:8" s="59" customFormat="1" ht="18.75">
      <c r="A45" s="16"/>
      <c r="B45" s="24" t="s">
        <v>113</v>
      </c>
      <c r="C45" s="39" t="s">
        <v>64</v>
      </c>
      <c r="D45" s="30">
        <v>0</v>
      </c>
      <c r="E45" s="13">
        <v>50</v>
      </c>
      <c r="F45" s="13">
        <v>50</v>
      </c>
      <c r="G45" s="12">
        <f t="shared" si="2"/>
        <v>100</v>
      </c>
      <c r="H45" s="12"/>
    </row>
    <row r="46" spans="1:8" s="59" customFormat="1" ht="37.5">
      <c r="A46" s="16"/>
      <c r="B46" s="24" t="s">
        <v>143</v>
      </c>
      <c r="C46" s="39" t="s">
        <v>28</v>
      </c>
      <c r="D46" s="30">
        <v>3442.4</v>
      </c>
      <c r="E46" s="13"/>
      <c r="F46" s="13"/>
      <c r="G46" s="12"/>
      <c r="H46" s="12">
        <f t="shared" si="1"/>
        <v>0</v>
      </c>
    </row>
    <row r="47" spans="1:8" s="59" customFormat="1" ht="37.5">
      <c r="A47" s="16"/>
      <c r="B47" s="24" t="s">
        <v>114</v>
      </c>
      <c r="C47" s="39" t="s">
        <v>65</v>
      </c>
      <c r="D47" s="30">
        <v>13880.2</v>
      </c>
      <c r="E47" s="13">
        <v>23543.9</v>
      </c>
      <c r="F47" s="13">
        <v>11095.5</v>
      </c>
      <c r="G47" s="12">
        <f t="shared" si="2"/>
        <v>47.126856638025131</v>
      </c>
      <c r="H47" s="12">
        <f t="shared" si="1"/>
        <v>79.93760896817048</v>
      </c>
    </row>
    <row r="48" spans="1:8" s="59" customFormat="1" ht="18.75">
      <c r="A48" s="16"/>
      <c r="B48" s="24" t="s">
        <v>115</v>
      </c>
      <c r="C48" s="39" t="s">
        <v>66</v>
      </c>
      <c r="D48" s="30">
        <v>0</v>
      </c>
      <c r="E48" s="13">
        <v>1400</v>
      </c>
      <c r="F48" s="13">
        <v>1200</v>
      </c>
      <c r="G48" s="12">
        <f t="shared" si="2"/>
        <v>85.714285714285708</v>
      </c>
      <c r="H48" s="12"/>
    </row>
    <row r="49" spans="1:8" s="59" customFormat="1" ht="37.5">
      <c r="A49" s="16"/>
      <c r="B49" s="24" t="s">
        <v>144</v>
      </c>
      <c r="C49" s="39">
        <v>1300371800</v>
      </c>
      <c r="D49" s="30">
        <v>349.3</v>
      </c>
      <c r="E49" s="13"/>
      <c r="F49" s="13"/>
      <c r="G49" s="12"/>
      <c r="H49" s="12">
        <f t="shared" si="1"/>
        <v>0</v>
      </c>
    </row>
    <row r="50" spans="1:8" s="59" customFormat="1" ht="37.5">
      <c r="A50" s="16"/>
      <c r="B50" s="24" t="s">
        <v>145</v>
      </c>
      <c r="C50" s="39">
        <v>1300372200</v>
      </c>
      <c r="D50" s="30">
        <v>56.8</v>
      </c>
      <c r="E50" s="13"/>
      <c r="F50" s="13"/>
      <c r="G50" s="12"/>
      <c r="H50" s="12">
        <f t="shared" si="1"/>
        <v>0</v>
      </c>
    </row>
    <row r="51" spans="1:8" s="59" customFormat="1" ht="56.25">
      <c r="A51" s="16"/>
      <c r="B51" s="24" t="s">
        <v>116</v>
      </c>
      <c r="C51" s="39" t="s">
        <v>67</v>
      </c>
      <c r="D51" s="30">
        <v>66.900000000000006</v>
      </c>
      <c r="E51" s="13">
        <v>138.30000000000001</v>
      </c>
      <c r="F51" s="13">
        <v>57.4</v>
      </c>
      <c r="G51" s="12">
        <f t="shared" si="2"/>
        <v>41.503976861894429</v>
      </c>
      <c r="H51" s="12">
        <f t="shared" si="1"/>
        <v>85.799701046337802</v>
      </c>
    </row>
    <row r="52" spans="1:8" s="59" customFormat="1" ht="18.75">
      <c r="A52" s="16"/>
      <c r="B52" s="23" t="s">
        <v>117</v>
      </c>
      <c r="C52" s="39" t="s">
        <v>68</v>
      </c>
      <c r="D52" s="30">
        <v>0</v>
      </c>
      <c r="E52" s="13">
        <v>546</v>
      </c>
      <c r="F52" s="13">
        <v>368.6</v>
      </c>
      <c r="G52" s="12">
        <f t="shared" si="2"/>
        <v>67.509157509157518</v>
      </c>
      <c r="H52" s="12"/>
    </row>
    <row r="53" spans="1:8" s="59" customFormat="1" ht="18.75">
      <c r="A53" s="16"/>
      <c r="B53" s="23"/>
      <c r="C53" s="39" t="s">
        <v>29</v>
      </c>
      <c r="D53" s="30">
        <v>2.8</v>
      </c>
      <c r="E53" s="13"/>
      <c r="F53" s="13"/>
      <c r="G53" s="12"/>
      <c r="H53" s="12">
        <f t="shared" si="1"/>
        <v>0</v>
      </c>
    </row>
    <row r="54" spans="1:8" s="59" customFormat="1" ht="37.5">
      <c r="A54" s="16"/>
      <c r="B54" s="24" t="s">
        <v>118</v>
      </c>
      <c r="C54" s="39" t="s">
        <v>69</v>
      </c>
      <c r="D54" s="30">
        <v>4391.3</v>
      </c>
      <c r="E54" s="13">
        <v>6430.2</v>
      </c>
      <c r="F54" s="13">
        <v>3929.5</v>
      </c>
      <c r="G54" s="12">
        <f t="shared" si="2"/>
        <v>61.110074336723585</v>
      </c>
      <c r="H54" s="12">
        <f t="shared" si="1"/>
        <v>89.483751964110851</v>
      </c>
    </row>
    <row r="55" spans="1:8" s="59" customFormat="1" ht="18.75">
      <c r="A55" s="16"/>
      <c r="B55" s="24" t="s">
        <v>119</v>
      </c>
      <c r="C55" s="39" t="s">
        <v>70</v>
      </c>
      <c r="D55" s="30">
        <v>0</v>
      </c>
      <c r="E55" s="13">
        <v>77.5</v>
      </c>
      <c r="F55" s="13"/>
      <c r="G55" s="12">
        <f t="shared" si="2"/>
        <v>0</v>
      </c>
      <c r="H55" s="12"/>
    </row>
    <row r="56" spans="1:8" s="59" customFormat="1" ht="18.75">
      <c r="A56" s="16"/>
      <c r="B56" s="28" t="s">
        <v>120</v>
      </c>
      <c r="C56" s="39" t="s">
        <v>71</v>
      </c>
      <c r="D56" s="30">
        <v>0</v>
      </c>
      <c r="E56" s="13">
        <v>190.6</v>
      </c>
      <c r="F56" s="13"/>
      <c r="G56" s="12">
        <f t="shared" si="2"/>
        <v>0</v>
      </c>
      <c r="H56" s="12"/>
    </row>
    <row r="57" spans="1:8" s="59" customFormat="1" ht="37.5">
      <c r="A57" s="16"/>
      <c r="B57" s="28" t="s">
        <v>146</v>
      </c>
      <c r="C57" s="39" t="s">
        <v>19</v>
      </c>
      <c r="D57" s="30">
        <v>85.3</v>
      </c>
      <c r="E57" s="13"/>
      <c r="F57" s="13"/>
      <c r="G57" s="12"/>
      <c r="H57" s="12">
        <f t="shared" si="1"/>
        <v>0</v>
      </c>
    </row>
    <row r="58" spans="1:8" s="59" customFormat="1" ht="37.5">
      <c r="A58" s="16"/>
      <c r="B58" s="24" t="s">
        <v>12</v>
      </c>
      <c r="C58" s="39" t="s">
        <v>20</v>
      </c>
      <c r="D58" s="30">
        <v>4.5</v>
      </c>
      <c r="E58" s="13">
        <v>15.3</v>
      </c>
      <c r="F58" s="13">
        <v>6.2</v>
      </c>
      <c r="G58" s="12">
        <f t="shared" si="2"/>
        <v>40.522875816993462</v>
      </c>
      <c r="H58" s="12">
        <f t="shared" si="1"/>
        <v>137.77777777777777</v>
      </c>
    </row>
    <row r="59" spans="1:8" s="59" customFormat="1" ht="37.5">
      <c r="A59" s="16"/>
      <c r="B59" s="24" t="s">
        <v>121</v>
      </c>
      <c r="C59" s="39" t="s">
        <v>72</v>
      </c>
      <c r="D59" s="30">
        <v>0</v>
      </c>
      <c r="E59" s="13">
        <v>28.7</v>
      </c>
      <c r="F59" s="13">
        <v>23.6</v>
      </c>
      <c r="G59" s="12">
        <f t="shared" si="2"/>
        <v>82.229965156794421</v>
      </c>
      <c r="H59" s="12"/>
    </row>
    <row r="60" spans="1:8" s="59" customFormat="1" ht="37.5">
      <c r="A60" s="16"/>
      <c r="B60" s="24" t="s">
        <v>122</v>
      </c>
      <c r="C60" s="39" t="s">
        <v>73</v>
      </c>
      <c r="D60" s="30">
        <v>0</v>
      </c>
      <c r="E60" s="13">
        <v>1592.1</v>
      </c>
      <c r="F60" s="13">
        <v>300</v>
      </c>
      <c r="G60" s="12">
        <f t="shared" si="2"/>
        <v>18.843037497644623</v>
      </c>
      <c r="H60" s="12"/>
    </row>
    <row r="61" spans="1:8" s="59" customFormat="1" ht="37.5">
      <c r="A61" s="16"/>
      <c r="B61" s="24" t="s">
        <v>123</v>
      </c>
      <c r="C61" s="39" t="s">
        <v>74</v>
      </c>
      <c r="D61" s="30">
        <v>0</v>
      </c>
      <c r="E61" s="13">
        <v>660</v>
      </c>
      <c r="F61" s="13">
        <v>539.79999999999995</v>
      </c>
      <c r="G61" s="12">
        <f t="shared" si="2"/>
        <v>81.787878787878782</v>
      </c>
      <c r="H61" s="12"/>
    </row>
    <row r="62" spans="1:8" s="59" customFormat="1" ht="37.5">
      <c r="A62" s="16"/>
      <c r="B62" s="24" t="s">
        <v>124</v>
      </c>
      <c r="C62" s="39" t="s">
        <v>75</v>
      </c>
      <c r="D62" s="30">
        <v>0</v>
      </c>
      <c r="E62" s="13">
        <v>1090</v>
      </c>
      <c r="F62" s="13">
        <v>892.7</v>
      </c>
      <c r="G62" s="12">
        <f t="shared" si="2"/>
        <v>81.899082568807344</v>
      </c>
      <c r="H62" s="12"/>
    </row>
    <row r="63" spans="1:8" s="60" customFormat="1" ht="18.75">
      <c r="A63" s="19"/>
      <c r="B63" s="31" t="s">
        <v>127</v>
      </c>
      <c r="C63" s="55">
        <v>1400000000</v>
      </c>
      <c r="D63" s="29">
        <f>SUM(D64:D89)</f>
        <v>22849.300000000003</v>
      </c>
      <c r="E63" s="29">
        <f t="shared" ref="E63:F63" si="3">SUM(E64:E89)</f>
        <v>39173.599999999999</v>
      </c>
      <c r="F63" s="29">
        <f t="shared" si="3"/>
        <v>26594.5</v>
      </c>
      <c r="G63" s="12">
        <f t="shared" si="2"/>
        <v>67.888833295893164</v>
      </c>
      <c r="H63" s="12">
        <f t="shared" si="1"/>
        <v>116.39087411868196</v>
      </c>
    </row>
    <row r="64" spans="1:8" s="59" customFormat="1" ht="37.5">
      <c r="A64" s="16"/>
      <c r="B64" s="24" t="s">
        <v>147</v>
      </c>
      <c r="C64" s="39">
        <v>1400171800</v>
      </c>
      <c r="D64" s="30">
        <v>275.5</v>
      </c>
      <c r="E64" s="13"/>
      <c r="F64" s="13"/>
      <c r="G64" s="12"/>
      <c r="H64" s="12">
        <f t="shared" si="1"/>
        <v>0</v>
      </c>
    </row>
    <row r="65" spans="1:8" s="59" customFormat="1" ht="37.5">
      <c r="A65" s="16"/>
      <c r="B65" s="24" t="s">
        <v>148</v>
      </c>
      <c r="C65" s="39" t="s">
        <v>32</v>
      </c>
      <c r="D65" s="30">
        <v>82.3</v>
      </c>
      <c r="E65" s="13"/>
      <c r="F65" s="13"/>
      <c r="G65" s="12"/>
      <c r="H65" s="12">
        <f t="shared" si="1"/>
        <v>0</v>
      </c>
    </row>
    <row r="66" spans="1:8" s="59" customFormat="1" ht="37.5">
      <c r="A66" s="16"/>
      <c r="B66" s="24" t="s">
        <v>125</v>
      </c>
      <c r="C66" s="39" t="s">
        <v>76</v>
      </c>
      <c r="D66" s="30">
        <v>0</v>
      </c>
      <c r="E66" s="13">
        <v>520.79999999999995</v>
      </c>
      <c r="F66" s="13">
        <v>306.10000000000002</v>
      </c>
      <c r="G66" s="12">
        <f t="shared" si="2"/>
        <v>58.774961597542251</v>
      </c>
      <c r="H66" s="12"/>
    </row>
    <row r="67" spans="1:8" s="59" customFormat="1" ht="37.5">
      <c r="A67" s="16"/>
      <c r="B67" s="24" t="s">
        <v>24</v>
      </c>
      <c r="C67" s="39" t="s">
        <v>77</v>
      </c>
      <c r="D67" s="30">
        <v>2272.8000000000002</v>
      </c>
      <c r="E67" s="13">
        <v>3438.3</v>
      </c>
      <c r="F67" s="13">
        <v>2193.8000000000002</v>
      </c>
      <c r="G67" s="12">
        <f t="shared" si="2"/>
        <v>63.804787249512842</v>
      </c>
      <c r="H67" s="12">
        <f t="shared" si="1"/>
        <v>96.524111228440688</v>
      </c>
    </row>
    <row r="68" spans="1:8" s="59" customFormat="1" ht="37.5">
      <c r="A68" s="16"/>
      <c r="B68" s="24" t="s">
        <v>126</v>
      </c>
      <c r="C68" s="39" t="s">
        <v>21</v>
      </c>
      <c r="D68" s="30">
        <v>91</v>
      </c>
      <c r="E68" s="13"/>
      <c r="F68" s="13"/>
      <c r="G68" s="12"/>
      <c r="H68" s="12">
        <f t="shared" si="1"/>
        <v>0</v>
      </c>
    </row>
    <row r="69" spans="1:8" s="59" customFormat="1" ht="37.5">
      <c r="A69" s="16"/>
      <c r="B69" s="24" t="s">
        <v>126</v>
      </c>
      <c r="C69" s="39" t="s">
        <v>78</v>
      </c>
      <c r="D69" s="30">
        <v>0</v>
      </c>
      <c r="E69" s="13">
        <v>27.5</v>
      </c>
      <c r="F69" s="13">
        <v>16.100000000000001</v>
      </c>
      <c r="G69" s="12">
        <f t="shared" si="2"/>
        <v>58.545454545454554</v>
      </c>
      <c r="H69" s="12"/>
    </row>
    <row r="70" spans="1:8" s="61" customFormat="1" ht="37.5">
      <c r="A70" s="42"/>
      <c r="B70" s="43" t="s">
        <v>149</v>
      </c>
      <c r="C70" s="56">
        <v>1400271800</v>
      </c>
      <c r="D70" s="44">
        <v>1478.6</v>
      </c>
      <c r="E70" s="45"/>
      <c r="F70" s="45"/>
      <c r="G70" s="12"/>
      <c r="H70" s="12">
        <f t="shared" si="1"/>
        <v>0</v>
      </c>
    </row>
    <row r="71" spans="1:8" s="59" customFormat="1" ht="56.25">
      <c r="A71" s="16"/>
      <c r="B71" s="24" t="s">
        <v>128</v>
      </c>
      <c r="C71" s="39" t="s">
        <v>79</v>
      </c>
      <c r="D71" s="30">
        <v>0</v>
      </c>
      <c r="E71" s="13">
        <v>2486.1</v>
      </c>
      <c r="F71" s="13">
        <v>1898.5</v>
      </c>
      <c r="G71" s="12">
        <f t="shared" si="2"/>
        <v>76.364587104299915</v>
      </c>
      <c r="H71" s="12"/>
    </row>
    <row r="72" spans="1:8" s="59" customFormat="1" ht="18.75">
      <c r="A72" s="16"/>
      <c r="B72" s="24" t="s">
        <v>113</v>
      </c>
      <c r="C72" s="39" t="s">
        <v>80</v>
      </c>
      <c r="D72" s="30">
        <v>0</v>
      </c>
      <c r="E72" s="13">
        <v>50</v>
      </c>
      <c r="F72" s="13">
        <v>50</v>
      </c>
      <c r="G72" s="12">
        <f t="shared" si="2"/>
        <v>100</v>
      </c>
      <c r="H72" s="12"/>
    </row>
    <row r="73" spans="1:8" s="59" customFormat="1" ht="37.5">
      <c r="A73" s="16"/>
      <c r="B73" s="24" t="s">
        <v>150</v>
      </c>
      <c r="C73" s="39" t="s">
        <v>30</v>
      </c>
      <c r="D73" s="30">
        <v>512.9</v>
      </c>
      <c r="E73" s="13"/>
      <c r="F73" s="13"/>
      <c r="G73" s="12"/>
      <c r="H73" s="12">
        <f t="shared" ref="H73:H90" si="4">F73/D73*100</f>
        <v>0</v>
      </c>
    </row>
    <row r="74" spans="1:8" s="59" customFormat="1" ht="37.5">
      <c r="A74" s="16"/>
      <c r="B74" s="24" t="s">
        <v>129</v>
      </c>
      <c r="C74" s="39" t="s">
        <v>81</v>
      </c>
      <c r="D74" s="30">
        <v>11663.7</v>
      </c>
      <c r="E74" s="13">
        <v>18976.5</v>
      </c>
      <c r="F74" s="13">
        <v>11576.5</v>
      </c>
      <c r="G74" s="12">
        <f t="shared" ref="G74:G90" si="5">F74/E74*100</f>
        <v>61.004400179168968</v>
      </c>
      <c r="H74" s="12">
        <f t="shared" si="4"/>
        <v>99.252381319821311</v>
      </c>
    </row>
    <row r="75" spans="1:8" s="59" customFormat="1" ht="37.5">
      <c r="A75" s="16"/>
      <c r="B75" s="24" t="s">
        <v>130</v>
      </c>
      <c r="C75" s="39" t="s">
        <v>82</v>
      </c>
      <c r="D75" s="30">
        <v>0</v>
      </c>
      <c r="E75" s="13">
        <v>50</v>
      </c>
      <c r="F75" s="13">
        <v>50</v>
      </c>
      <c r="G75" s="12">
        <f t="shared" si="5"/>
        <v>100</v>
      </c>
      <c r="H75" s="12"/>
    </row>
    <row r="76" spans="1:8" s="59" customFormat="1" ht="56.25">
      <c r="A76" s="16"/>
      <c r="B76" s="24" t="s">
        <v>151</v>
      </c>
      <c r="C76" s="39" t="s">
        <v>22</v>
      </c>
      <c r="D76" s="30">
        <v>493</v>
      </c>
      <c r="E76" s="13"/>
      <c r="F76" s="13"/>
      <c r="G76" s="12"/>
      <c r="H76" s="12">
        <f t="shared" si="4"/>
        <v>0</v>
      </c>
    </row>
    <row r="77" spans="1:8" s="59" customFormat="1" ht="37.5">
      <c r="A77" s="16"/>
      <c r="B77" s="26" t="s">
        <v>126</v>
      </c>
      <c r="C77" s="39" t="s">
        <v>83</v>
      </c>
      <c r="D77" s="30">
        <v>0</v>
      </c>
      <c r="E77" s="13">
        <v>130.9</v>
      </c>
      <c r="F77" s="13">
        <v>99.9</v>
      </c>
      <c r="G77" s="12">
        <f t="shared" si="5"/>
        <v>76.317799847211603</v>
      </c>
      <c r="H77" s="12"/>
    </row>
    <row r="78" spans="1:8" s="59" customFormat="1" ht="18.75">
      <c r="A78" s="16"/>
      <c r="B78" s="26" t="s">
        <v>131</v>
      </c>
      <c r="C78" s="39">
        <v>1400371800</v>
      </c>
      <c r="D78" s="30">
        <v>1078</v>
      </c>
      <c r="E78" s="13"/>
      <c r="F78" s="13"/>
      <c r="G78" s="12"/>
      <c r="H78" s="12">
        <f t="shared" si="4"/>
        <v>0</v>
      </c>
    </row>
    <row r="79" spans="1:8" s="59" customFormat="1" ht="37.5">
      <c r="A79" s="16"/>
      <c r="B79" s="26" t="s">
        <v>132</v>
      </c>
      <c r="C79" s="39" t="s">
        <v>84</v>
      </c>
      <c r="D79" s="30">
        <v>0</v>
      </c>
      <c r="E79" s="13">
        <v>1796.1</v>
      </c>
      <c r="F79" s="13">
        <v>1396.9</v>
      </c>
      <c r="G79" s="12">
        <f t="shared" si="5"/>
        <v>77.774066031958142</v>
      </c>
      <c r="H79" s="12"/>
    </row>
    <row r="80" spans="1:8" s="59" customFormat="1" ht="37.5">
      <c r="A80" s="16"/>
      <c r="B80" s="26" t="s">
        <v>152</v>
      </c>
      <c r="C80" s="39" t="s">
        <v>31</v>
      </c>
      <c r="D80" s="30">
        <v>103.3</v>
      </c>
      <c r="E80" s="13"/>
      <c r="F80" s="13"/>
      <c r="G80" s="12"/>
      <c r="H80" s="12">
        <f t="shared" si="4"/>
        <v>0</v>
      </c>
    </row>
    <row r="81" spans="1:8" s="62" customFormat="1" ht="56.25">
      <c r="A81" s="42"/>
      <c r="B81" s="46" t="s">
        <v>153</v>
      </c>
      <c r="C81" s="56">
        <v>1400379200</v>
      </c>
      <c r="D81" s="44">
        <v>40</v>
      </c>
      <c r="E81" s="45"/>
      <c r="F81" s="45"/>
      <c r="G81" s="12"/>
      <c r="H81" s="12">
        <f t="shared" si="4"/>
        <v>0</v>
      </c>
    </row>
    <row r="82" spans="1:8" s="59" customFormat="1" ht="37.5">
      <c r="A82" s="16"/>
      <c r="B82" s="26" t="s">
        <v>24</v>
      </c>
      <c r="C82" s="39" t="s">
        <v>85</v>
      </c>
      <c r="D82" s="30">
        <v>4244.5</v>
      </c>
      <c r="E82" s="13">
        <v>6952.5</v>
      </c>
      <c r="F82" s="13">
        <v>4282.7</v>
      </c>
      <c r="G82" s="12">
        <f t="shared" si="5"/>
        <v>61.599424667385826</v>
      </c>
      <c r="H82" s="12">
        <f t="shared" si="4"/>
        <v>100.89998822004947</v>
      </c>
    </row>
    <row r="83" spans="1:8" s="59" customFormat="1" ht="18.75">
      <c r="A83" s="40"/>
      <c r="B83" s="34" t="s">
        <v>25</v>
      </c>
      <c r="C83" s="39" t="s">
        <v>15</v>
      </c>
      <c r="D83" s="18">
        <v>9</v>
      </c>
      <c r="E83" s="41">
        <v>8.8000000000000007</v>
      </c>
      <c r="F83" s="41">
        <v>8.8000000000000007</v>
      </c>
      <c r="G83" s="12">
        <f t="shared" si="5"/>
        <v>100</v>
      </c>
      <c r="H83" s="12">
        <f t="shared" si="4"/>
        <v>97.777777777777786</v>
      </c>
    </row>
    <row r="84" spans="1:8" s="36" customFormat="1" ht="18.75">
      <c r="A84" s="37"/>
      <c r="B84" s="38" t="s">
        <v>133</v>
      </c>
      <c r="C84" s="39" t="s">
        <v>86</v>
      </c>
      <c r="D84" s="38">
        <v>0</v>
      </c>
      <c r="E84" s="38">
        <v>100</v>
      </c>
      <c r="F84" s="38">
        <v>100</v>
      </c>
      <c r="G84" s="12">
        <f t="shared" si="5"/>
        <v>100</v>
      </c>
      <c r="H84" s="12"/>
    </row>
    <row r="85" spans="1:8" s="36" customFormat="1" ht="18.75">
      <c r="A85" s="37"/>
      <c r="B85" s="38" t="s">
        <v>154</v>
      </c>
      <c r="C85" s="39" t="s">
        <v>16</v>
      </c>
      <c r="D85" s="38">
        <v>95.4</v>
      </c>
      <c r="E85" s="38"/>
      <c r="F85" s="38"/>
      <c r="G85" s="12"/>
      <c r="H85" s="12">
        <f t="shared" si="4"/>
        <v>0</v>
      </c>
    </row>
    <row r="86" spans="1:8" s="36" customFormat="1" ht="18.75">
      <c r="A86" s="37"/>
      <c r="B86" s="38" t="s">
        <v>155</v>
      </c>
      <c r="C86" s="39" t="s">
        <v>17</v>
      </c>
      <c r="D86" s="38">
        <v>50</v>
      </c>
      <c r="E86" s="38"/>
      <c r="F86" s="38"/>
      <c r="G86" s="12"/>
      <c r="H86" s="12">
        <f t="shared" si="4"/>
        <v>0</v>
      </c>
    </row>
    <row r="87" spans="1:8" s="36" customFormat="1" ht="18.75">
      <c r="A87" s="37"/>
      <c r="B87" s="38" t="s">
        <v>156</v>
      </c>
      <c r="C87" s="39" t="s">
        <v>23</v>
      </c>
      <c r="D87" s="38">
        <v>359.3</v>
      </c>
      <c r="E87" s="38"/>
      <c r="F87" s="38"/>
      <c r="G87" s="12"/>
      <c r="H87" s="12">
        <f t="shared" si="4"/>
        <v>0</v>
      </c>
    </row>
    <row r="88" spans="1:8" s="36" customFormat="1" ht="18.75">
      <c r="A88" s="37"/>
      <c r="B88" s="38" t="s">
        <v>121</v>
      </c>
      <c r="C88" s="39" t="s">
        <v>87</v>
      </c>
      <c r="D88" s="38">
        <v>0</v>
      </c>
      <c r="E88" s="38">
        <v>94.4</v>
      </c>
      <c r="F88" s="38">
        <v>73.5</v>
      </c>
      <c r="G88" s="12">
        <f t="shared" si="5"/>
        <v>77.860169491525426</v>
      </c>
      <c r="H88" s="12"/>
    </row>
    <row r="89" spans="1:8" s="36" customFormat="1" ht="18.75">
      <c r="A89" s="37"/>
      <c r="B89" s="38" t="s">
        <v>134</v>
      </c>
      <c r="C89" s="39" t="s">
        <v>88</v>
      </c>
      <c r="D89" s="38">
        <v>0</v>
      </c>
      <c r="E89" s="38">
        <v>4541.7</v>
      </c>
      <c r="F89" s="38">
        <v>4541.7</v>
      </c>
      <c r="G89" s="12">
        <f t="shared" si="5"/>
        <v>100</v>
      </c>
      <c r="H89" s="12"/>
    </row>
    <row r="90" spans="1:8" s="36" customFormat="1" ht="18.75">
      <c r="A90" s="21"/>
      <c r="B90" s="10" t="s">
        <v>4</v>
      </c>
      <c r="C90" s="47"/>
      <c r="D90" s="48">
        <f>D8</f>
        <v>136460.79999999999</v>
      </c>
      <c r="E90" s="48">
        <f t="shared" ref="E90:F90" si="6">E8</f>
        <v>234980.7</v>
      </c>
      <c r="F90" s="48">
        <f t="shared" si="6"/>
        <v>133185.79999999999</v>
      </c>
      <c r="G90" s="12">
        <f t="shared" si="5"/>
        <v>56.679463462318388</v>
      </c>
      <c r="H90" s="12">
        <f t="shared" si="4"/>
        <v>97.600043382421902</v>
      </c>
    </row>
    <row r="91" spans="1:8" s="33" customFormat="1" ht="18.75">
      <c r="A91" s="35"/>
      <c r="B91" s="36"/>
      <c r="C91" s="36"/>
      <c r="D91" s="36"/>
      <c r="E91" s="36"/>
      <c r="F91" s="36"/>
      <c r="G91" s="36"/>
      <c r="H91" s="36"/>
    </row>
    <row r="92" spans="1:8" s="33" customFormat="1">
      <c r="A92" s="32"/>
      <c r="B92" s="3"/>
    </row>
    <row r="93" spans="1:8" s="33" customFormat="1">
      <c r="A93" s="32"/>
      <c r="B93" s="3"/>
    </row>
    <row r="94" spans="1:8" s="33" customFormat="1">
      <c r="A94" s="32"/>
      <c r="B94" s="3"/>
    </row>
    <row r="95" spans="1:8" s="33" customFormat="1">
      <c r="A95" s="32"/>
      <c r="B95" s="3"/>
    </row>
    <row r="96" spans="1:8" s="33" customFormat="1">
      <c r="A96" s="32"/>
      <c r="B96" s="3"/>
    </row>
    <row r="97" spans="1:2" s="33" customFormat="1">
      <c r="A97" s="32"/>
      <c r="B97" s="3"/>
    </row>
    <row r="98" spans="1:2" s="33" customFormat="1">
      <c r="A98" s="32"/>
      <c r="B98" s="3"/>
    </row>
    <row r="99" spans="1:2" s="33" customFormat="1">
      <c r="A99" s="32"/>
      <c r="B99" s="3"/>
    </row>
    <row r="100" spans="1:2" s="33" customFormat="1">
      <c r="A100" s="32"/>
      <c r="B100" s="3"/>
    </row>
    <row r="101" spans="1:2" s="33" customFormat="1">
      <c r="A101" s="32"/>
      <c r="B101" s="3"/>
    </row>
    <row r="102" spans="1:2" s="33" customFormat="1">
      <c r="A102" s="32"/>
      <c r="B102" s="3"/>
    </row>
    <row r="103" spans="1:2" s="33" customFormat="1">
      <c r="A103" s="32"/>
      <c r="B103" s="3"/>
    </row>
    <row r="104" spans="1:2" s="33" customFormat="1">
      <c r="A104" s="32"/>
      <c r="B104" s="3"/>
    </row>
    <row r="105" spans="1:2" s="33" customFormat="1">
      <c r="A105" s="32"/>
      <c r="B105" s="3"/>
    </row>
    <row r="106" spans="1:2" s="33" customFormat="1">
      <c r="A106" s="32"/>
      <c r="B106" s="3"/>
    </row>
    <row r="107" spans="1:2" s="33" customFormat="1">
      <c r="A107" s="32"/>
      <c r="B107" s="3"/>
    </row>
    <row r="108" spans="1:2" s="33" customFormat="1">
      <c r="A108" s="32"/>
      <c r="B108" s="3"/>
    </row>
  </sheetData>
  <autoFilter ref="A6:H31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полугодие</vt:lpstr>
      <vt:lpstr>'1 полугодие'!Заголовки_для_печати</vt:lpstr>
      <vt:lpstr>'1 полугодие'!Область_печати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2018-10-09T12:58:55Z</cp:lastPrinted>
  <dcterms:created xsi:type="dcterms:W3CDTF">2015-11-03T08:48:51Z</dcterms:created>
  <dcterms:modified xsi:type="dcterms:W3CDTF">2019-10-08T05:06:47Z</dcterms:modified>
</cp:coreProperties>
</file>