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BD7"/>
  <c r="BJ7"/>
  <c r="K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<sst xmlns="http://schemas.openxmlformats.org/spreadsheetml/2006/main" count="73" uniqueCount="22">
  <si>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</si>
  <si>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</si>
  <si>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</si>
  <si>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</si>
  <si>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</si>
  <si>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</si>
  <si>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</si>
  <si>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</si>
  <si>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</si>
  <si>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</si>
  <si>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</si>
  <si>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</si>
  <si>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</si>
  <si>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</si>
  <si>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</si>
  <si>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</si>
  <si>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</si>
  <si>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2023 года к 2022 году</t>
  </si>
  <si>
    <t xml:space="preserve">Анализ исполнения бюджета Романовского района по налоговым и неналоговым доходам по состоянию на 1 апреля 2023 года </t>
  </si>
  <si>
    <t>Утвержденный бюджет на 2023 год по состоянию на 01.04.2023</t>
  </si>
  <si>
    <t>Факт за 03.2023</t>
  </si>
  <si>
    <t>Факт за 03.2022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</si>
</sst>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74278.3</v>
      </c>
      <c r="C7" s="13">
        <f>M7+BM7</f>
        <v>36055.9</v>
      </c>
      <c r="D7" s="1"/>
      <c r="E7" s="18">
        <v>48.5</v>
      </c>
      <c r="F7" s="11">
        <f>O7+BO7</f>
        <v>20010.599999999999</v>
      </c>
      <c r="G7" s="9">
        <f>C7/F7*100</f>
        <v>180.18400247868632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78.47</v>
      </c>
      <c r="M7" s="7">
        <f>W7+AC7+AI7+AO7+AU7+BG7+BA7</f>
        <v>12670.1</v>
      </c>
      <c r="N7" s="7">
        <v>21.7</v>
      </c>
      <c r="O7" s="29">
        <f>Y7+AE7+AK7+AQ7+AW7+BI7+BC7</f>
        <v>18020.099999999999</v>
      </c>
      <c r="P7" s="25">
        <f>M7/O7*100</f>
        <v>70.31093057197242</v>
      </c>
      <c r="Q7" s="7"/>
      <c r="R7" s="7"/>
      <c r="S7" s="8"/>
      <c r="T7" s="8"/>
      <c r="U7" s="18">
        <v>22017.3</v>
      </c>
      <c r="V7" s="19">
        <v>37.770000000000003</v>
      </c>
      <c r="W7" s="13">
        <v>3495.9</v>
      </c>
      <c r="X7" s="12">
        <v>15.9</v>
      </c>
      <c r="Y7" s="11">
        <v>3676.6</v>
      </c>
      <c r="Z7" s="9">
        <f>W7/Y7*100</f>
        <v>95.08513300331829</v>
      </c>
      <c r="AA7" s="10">
        <v>4208.1000000000004</v>
      </c>
      <c r="AB7" s="24">
        <v>7.22</v>
      </c>
      <c r="AC7" s="15">
        <v>1131.4000000000001</v>
      </c>
      <c r="AD7" s="7">
        <v>26.9</v>
      </c>
      <c r="AE7" s="7">
        <v>1014</v>
      </c>
      <c r="AF7" s="26">
        <f>AC7/AE7*100</f>
        <v>111.57790927021698</v>
      </c>
      <c r="AG7" s="18"/>
      <c r="AH7" s="19"/>
      <c r="AI7" s="20">
        <v>-147.6</v>
      </c>
      <c r="AJ7" s="19"/>
      <c r="AK7" s="21">
        <v>-9.3000000000000007</v>
      </c>
      <c r="AL7" s="24">
        <f>AI7/AK7*100</f>
        <v>1587.0967741935483</v>
      </c>
      <c r="AM7" s="18">
        <v>15466.1</v>
      </c>
      <c r="AN7" s="19">
        <v>26.54</v>
      </c>
      <c r="AO7" s="20">
        <v>7475.8</v>
      </c>
      <c r="AP7" s="22">
        <v>48.3</v>
      </c>
      <c r="AQ7" s="21">
        <v>11971.8</v>
      </c>
      <c r="AR7" s="17">
        <f>AO7/AQ7*100</f>
        <v>62.44507926961694</v>
      </c>
      <c r="AS7" s="18">
        <v>1026</v>
      </c>
      <c r="AT7" s="19">
        <v>1.76</v>
      </c>
      <c r="AU7" s="20">
        <v>-188.8</v>
      </c>
      <c r="AV7" s="19">
        <v>-18.399999999999999</v>
      </c>
      <c r="AW7" s="21">
        <v>193.1</v>
      </c>
      <c r="AX7" s="17">
        <f>AU7/AW7*100</f>
        <v>-97.773174520973598</v>
      </c>
      <c r="AY7" s="17">
        <v>14185</v>
      </c>
      <c r="AZ7" s="26">
        <v>24.34</v>
      </c>
      <c r="BA7" s="17">
        <v>659.3</v>
      </c>
      <c r="BB7" s="17">
        <v>4.7</v>
      </c>
      <c r="BC7" s="17">
        <v>872.5</v>
      </c>
      <c r="BD7" s="17">
        <f>BA7/BC7*100</f>
        <v>75.564469914040117</v>
      </c>
      <c r="BE7" s="23">
        <v>1382</v>
      </c>
      <c r="BF7" s="24">
        <v>2.37</v>
      </c>
      <c r="BG7" s="7">
        <v>244.1</v>
      </c>
      <c r="BH7" s="7">
        <v>17.7</v>
      </c>
      <c r="BI7" s="7">
        <v>301.39999999999998</v>
      </c>
      <c r="BJ7" s="7">
        <f>BG7/BI7*100</f>
        <v>80.988719309887202</v>
      </c>
      <c r="BK7" s="18">
        <v>15993.8</v>
      </c>
      <c r="BL7" s="19">
        <v>21.53</v>
      </c>
      <c r="BM7" s="20">
        <v>23385.8</v>
      </c>
      <c r="BN7" s="19">
        <v>146.19999999999999</v>
      </c>
      <c r="BO7" s="21">
        <v>1990.5</v>
      </c>
      <c r="BP7" s="24">
        <f>BM7/BO7*100</f>
        <v>1174.8706355187139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2023-04-04T12:21:58Z</dcterms:modified>
</cp:coreProperties>
</file>