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D25" i="10"/>
  <c r="C8" l="1"/>
  <c r="E53"/>
  <c r="G35"/>
  <c r="G36"/>
  <c r="G37"/>
  <c r="G38"/>
  <c r="G39"/>
  <c r="G42"/>
  <c r="G43"/>
  <c r="D38"/>
  <c r="E38"/>
  <c r="C38"/>
  <c r="D34"/>
  <c r="E34"/>
  <c r="C40"/>
  <c r="D8"/>
  <c r="C25"/>
  <c r="C32" l="1"/>
  <c r="D40"/>
  <c r="E8"/>
  <c r="C34"/>
  <c r="D53" l="1"/>
  <c r="C53"/>
  <c r="F45"/>
  <c r="F43"/>
  <c r="F42"/>
  <c r="F39"/>
  <c r="F37"/>
  <c r="G11"/>
  <c r="F27"/>
  <c r="F26"/>
  <c r="F16"/>
  <c r="F12"/>
  <c r="F11"/>
  <c r="F10"/>
  <c r="F9"/>
  <c r="E25"/>
  <c r="E32" s="1"/>
  <c r="F35"/>
  <c r="G34"/>
  <c r="C36"/>
  <c r="D36"/>
  <c r="E36"/>
  <c r="E40"/>
  <c r="G40" s="1"/>
  <c r="C44"/>
  <c r="D44"/>
  <c r="E44"/>
  <c r="G9"/>
  <c r="G10"/>
  <c r="G12"/>
  <c r="G16"/>
  <c r="G20"/>
  <c r="G26"/>
  <c r="G27"/>
  <c r="C46" l="1"/>
  <c r="F25"/>
  <c r="F8"/>
  <c r="D32"/>
  <c r="G8"/>
  <c r="F40"/>
  <c r="F36"/>
  <c r="G25"/>
  <c r="F44"/>
  <c r="F38"/>
  <c r="F34"/>
  <c r="E46"/>
  <c r="G46" s="1"/>
  <c r="D46"/>
  <c r="G32" l="1"/>
  <c r="F32"/>
  <c r="F46"/>
  <c r="D47"/>
  <c r="E47"/>
</calcChain>
</file>

<file path=xl/sharedStrings.xml><?xml version="1.0" encoding="utf-8"?>
<sst xmlns="http://schemas.openxmlformats.org/spreadsheetml/2006/main" count="75" uniqueCount="72">
  <si>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</si>
  <si>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</si>
  <si>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</si>
  <si>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</si>
  <si>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</si>
  <si>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</si>
  <si>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</si>
  <si>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</si>
  <si>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</si>
  <si>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</si>
  <si>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</si>
  <si>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</si>
  <si>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</si>
  <si>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</si>
  <si>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</si>
  <si>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</si>
  <si>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</si>
  <si>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</si>
  <si>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</si>
  <si>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</si>
  <si>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</si>
  <si>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</si>
  <si>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</si>
  <si>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</si>
  <si>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</si>
  <si>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</si>
  <si>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</si>
  <si>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</si>
  <si>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</si>
  <si>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</si>
  <si>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</si>
  <si>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</si>
  <si>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</si>
  <si>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</si>
  <si>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</si>
  <si>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</si>
  <si>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</si>
  <si>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</si>
  <si>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</si>
  <si>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</si>
  <si>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</si>
  <si>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</si>
  <si>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</si>
  <si>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</si>
  <si>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</si>
  <si>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</si>
  <si>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</si>
  <si>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</si>
  <si>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</si>
  <si>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</si>
  <si>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</si>
  <si>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</si>
  <si>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</si>
  <si>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</si>
  <si>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</si>
  <si>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</si>
  <si>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</si>
  <si>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</si>
  <si>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</si>
  <si>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</si>
  <si>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</si>
  <si>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</si>
  <si>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</si>
  <si>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</si>
  <si>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</si>
  <si>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Кассовое исполнение
 за  январь-март 2019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</si>
  <si>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2020 года</t>
  </si>
  <si>
    <t>Бюджетные назначения на 2020 год</t>
  </si>
  <si>
    <t>Кассовое исполнение
 за  январь-март 2020 года</t>
  </si>
  <si>
    <t>% исполнения к плану 2020 года</t>
  </si>
  <si>
    <t>% исполнения 2020 к 2019 году</t>
  </si>
  <si>
    <t>прочие безвозмездные поступления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</si>
</sst>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="110" zoomScaleNormal="110" workbookViewId="0">
      <selection activeCell="C8" sqref="C8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0" t="s">
        <v>66</v>
      </c>
      <c r="C1" s="60"/>
      <c r="D1" s="60"/>
      <c r="E1" s="60"/>
      <c r="F1" s="60"/>
      <c r="G1" s="19"/>
    </row>
    <row r="2" spans="1:10" s="1" customFormat="1" ht="15.75">
      <c r="B2" s="60"/>
      <c r="C2" s="60"/>
      <c r="D2" s="60"/>
      <c r="E2" s="60"/>
      <c r="F2" s="60"/>
      <c r="G2" s="19"/>
    </row>
    <row r="3" spans="1:10" ht="48" customHeight="1">
      <c r="B3" s="60"/>
      <c r="C3" s="60"/>
      <c r="D3" s="60"/>
      <c r="E3" s="60"/>
      <c r="F3" s="60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61</v>
      </c>
      <c r="B5" s="21" t="s">
        <v>6</v>
      </c>
      <c r="C5" s="59" t="s">
        <v>65</v>
      </c>
      <c r="D5" s="59" t="s">
        <v>67</v>
      </c>
      <c r="E5" s="59" t="s">
        <v>68</v>
      </c>
      <c r="F5" s="59" t="s">
        <v>69</v>
      </c>
      <c r="G5" s="59" t="s">
        <v>70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1" t="s">
        <v>4</v>
      </c>
      <c r="C7" s="61"/>
      <c r="D7" s="62"/>
      <c r="E7" s="62"/>
      <c r="F7" s="62"/>
      <c r="G7" s="41"/>
    </row>
    <row r="8" spans="1:10">
      <c r="A8" s="22"/>
      <c r="B8" s="23" t="s">
        <v>30</v>
      </c>
      <c r="C8" s="14">
        <f>C9+C10+C11+C12+C16+C20+C24</f>
        <v>4772.8</v>
      </c>
      <c r="D8" s="14">
        <f>D9+D10+D11+D12+D16+D20</f>
        <v>15653.7</v>
      </c>
      <c r="E8" s="14">
        <f>E9+E10+E11+E12+E16+E20+E24</f>
        <v>3581.3</v>
      </c>
      <c r="F8" s="24">
        <f>E8/D8*100</f>
        <v>22.878297143806257</v>
      </c>
      <c r="G8" s="24">
        <f>E8/C8*100</f>
        <v>75.035618504860878</v>
      </c>
      <c r="H8" s="8"/>
      <c r="I8" s="8"/>
    </row>
    <row r="9" spans="1:10">
      <c r="A9" s="22" t="s">
        <v>37</v>
      </c>
      <c r="B9" s="25" t="s">
        <v>8</v>
      </c>
      <c r="C9" s="10">
        <v>885.8</v>
      </c>
      <c r="D9" s="11">
        <v>4489.3</v>
      </c>
      <c r="E9" s="10">
        <v>1089.9000000000001</v>
      </c>
      <c r="F9" s="26">
        <f>E9/D9*100</f>
        <v>24.277727039850312</v>
      </c>
      <c r="G9" s="26">
        <f>E9/C9*100</f>
        <v>123.04131858207272</v>
      </c>
      <c r="I9" s="4"/>
      <c r="J9" s="4"/>
    </row>
    <row r="10" spans="1:10" ht="33.75">
      <c r="A10" s="22" t="s">
        <v>38</v>
      </c>
      <c r="B10" s="27" t="s">
        <v>9</v>
      </c>
      <c r="C10" s="10">
        <v>577.9</v>
      </c>
      <c r="D10" s="11">
        <v>2465.3000000000002</v>
      </c>
      <c r="E10" s="10">
        <v>536.5</v>
      </c>
      <c r="F10" s="26">
        <f>E10/D10*100</f>
        <v>21.762057356102705</v>
      </c>
      <c r="G10" s="26">
        <f>E10/C10*100</f>
        <v>92.836130818480711</v>
      </c>
    </row>
    <row r="11" spans="1:10">
      <c r="A11" s="22" t="s">
        <v>39</v>
      </c>
      <c r="B11" s="28" t="s">
        <v>10</v>
      </c>
      <c r="C11" s="10">
        <v>1992.8</v>
      </c>
      <c r="D11" s="11">
        <v>2386.8000000000002</v>
      </c>
      <c r="E11" s="10">
        <v>1018.9</v>
      </c>
      <c r="F11" s="26">
        <f>E11/D11*100</f>
        <v>42.688955924250038</v>
      </c>
      <c r="G11" s="26">
        <f>E11/C11*100</f>
        <v>51.129064632677633</v>
      </c>
    </row>
    <row r="12" spans="1:10">
      <c r="A12" s="22" t="s">
        <v>40</v>
      </c>
      <c r="B12" s="28" t="s">
        <v>11</v>
      </c>
      <c r="C12" s="10">
        <v>828</v>
      </c>
      <c r="D12" s="11">
        <v>5828.3</v>
      </c>
      <c r="E12" s="10">
        <v>814.8</v>
      </c>
      <c r="F12" s="26">
        <f>E12/D12*100</f>
        <v>13.980062797042017</v>
      </c>
      <c r="G12" s="26">
        <f>E12/C12*100</f>
        <v>98.405797101449267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41</v>
      </c>
      <c r="B16" s="28" t="s">
        <v>15</v>
      </c>
      <c r="C16" s="10">
        <v>128.5</v>
      </c>
      <c r="D16" s="11">
        <v>484</v>
      </c>
      <c r="E16" s="10">
        <v>116.2</v>
      </c>
      <c r="F16" s="26">
        <f>E16/D16*100</f>
        <v>24.008264462809915</v>
      </c>
      <c r="G16" s="26">
        <f>E16/C16*100</f>
        <v>90.42801556420234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62</v>
      </c>
      <c r="B20" s="28" t="s">
        <v>18</v>
      </c>
      <c r="C20" s="10">
        <v>359.8</v>
      </c>
      <c r="D20" s="11"/>
      <c r="E20" s="10">
        <v>5</v>
      </c>
      <c r="F20" s="26"/>
      <c r="G20" s="26">
        <f>E20/C20*100</f>
        <v>1.3896609227348526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 hidden="1">
      <c r="A24" s="22" t="s">
        <v>42</v>
      </c>
      <c r="B24" s="51" t="s">
        <v>20</v>
      </c>
      <c r="C24" s="10"/>
      <c r="D24" s="11"/>
      <c r="E24" s="10"/>
      <c r="F24" s="26"/>
      <c r="G24" s="26"/>
    </row>
    <row r="25" spans="1:10">
      <c r="A25" s="22" t="s">
        <v>43</v>
      </c>
      <c r="B25" s="30" t="s">
        <v>31</v>
      </c>
      <c r="C25" s="14">
        <f>C26+C27</f>
        <v>111.5</v>
      </c>
      <c r="D25" s="14">
        <f>D26+D27+D29+D30</f>
        <v>3429.5</v>
      </c>
      <c r="E25" s="14">
        <f>E26+E27</f>
        <v>121.9</v>
      </c>
      <c r="F25" s="24">
        <f>E25/D25*100</f>
        <v>3.5544540020411137</v>
      </c>
      <c r="G25" s="24">
        <f>E25/C25*100</f>
        <v>109.32735426008968</v>
      </c>
      <c r="H25" s="3"/>
      <c r="I25" s="8"/>
    </row>
    <row r="26" spans="1:10" ht="24" customHeight="1">
      <c r="A26" s="22"/>
      <c r="B26" s="28" t="s">
        <v>22</v>
      </c>
      <c r="C26" s="10">
        <v>111.5</v>
      </c>
      <c r="D26" s="11">
        <v>3249.5</v>
      </c>
      <c r="E26" s="10">
        <v>121.9</v>
      </c>
      <c r="F26" s="26">
        <f>E26/D26*100</f>
        <v>3.7513463609786122</v>
      </c>
      <c r="G26" s="26">
        <f>E26/C26*100</f>
        <v>109.32735426008968</v>
      </c>
    </row>
    <row r="27" spans="1:10" ht="24" hidden="1" customHeight="1">
      <c r="A27" s="22"/>
      <c r="B27" s="27" t="s">
        <v>23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>
      <c r="A28" s="22"/>
      <c r="B28" s="31" t="s">
        <v>36</v>
      </c>
      <c r="C28" s="10"/>
      <c r="D28" s="11"/>
      <c r="E28" s="10"/>
      <c r="F28" s="26"/>
      <c r="G28" s="26"/>
    </row>
    <row r="29" spans="1:10" ht="24.75" customHeight="1">
      <c r="A29" s="22"/>
      <c r="B29" s="31" t="s">
        <v>35</v>
      </c>
      <c r="C29" s="10"/>
      <c r="D29" s="11">
        <v>110</v>
      </c>
      <c r="E29" s="10"/>
      <c r="F29" s="26"/>
      <c r="G29" s="26"/>
    </row>
    <row r="30" spans="1:10" ht="24.75" customHeight="1">
      <c r="A30" s="22"/>
      <c r="B30" s="31" t="s">
        <v>71</v>
      </c>
      <c r="C30" s="10"/>
      <c r="D30" s="11">
        <v>70</v>
      </c>
      <c r="E30" s="10"/>
      <c r="F30" s="26"/>
      <c r="G30" s="26"/>
    </row>
    <row r="31" spans="1:10" ht="25.5" hidden="1" customHeight="1">
      <c r="A31" s="22"/>
      <c r="B31" s="28" t="s">
        <v>29</v>
      </c>
      <c r="C31" s="10"/>
      <c r="D31" s="11"/>
      <c r="E31" s="10"/>
      <c r="F31" s="26"/>
      <c r="G31" s="26"/>
    </row>
    <row r="32" spans="1:10">
      <c r="A32" s="22"/>
      <c r="B32" s="30" t="s">
        <v>32</v>
      </c>
      <c r="C32" s="14">
        <f>C8+C25</f>
        <v>4884.3</v>
      </c>
      <c r="D32" s="14">
        <f>D8+D25</f>
        <v>19083.2</v>
      </c>
      <c r="E32" s="14">
        <f>E8+E25</f>
        <v>3703.2000000000003</v>
      </c>
      <c r="F32" s="32">
        <f>E32/D32*100</f>
        <v>19.405550431793412</v>
      </c>
      <c r="G32" s="32">
        <f>E32/C32*100</f>
        <v>75.818438670843307</v>
      </c>
      <c r="H32" s="8"/>
      <c r="I32" s="13"/>
      <c r="J32" s="1"/>
    </row>
    <row r="33" spans="1:10">
      <c r="A33" s="22"/>
      <c r="B33" s="61" t="s">
        <v>1</v>
      </c>
      <c r="C33" s="61"/>
      <c r="D33" s="61"/>
      <c r="E33" s="61"/>
      <c r="F33" s="61"/>
      <c r="G33" s="21"/>
      <c r="I33" s="1"/>
      <c r="J33" s="1"/>
    </row>
    <row r="34" spans="1:10" s="3" customFormat="1">
      <c r="A34" s="43" t="s">
        <v>44</v>
      </c>
      <c r="B34" s="30" t="s">
        <v>0</v>
      </c>
      <c r="C34" s="50">
        <f>C35</f>
        <v>14.5</v>
      </c>
      <c r="D34" s="50">
        <f t="shared" ref="D34:E34" si="0">D35</f>
        <v>213.9</v>
      </c>
      <c r="E34" s="50">
        <f t="shared" si="0"/>
        <v>7.3</v>
      </c>
      <c r="F34" s="32">
        <f t="shared" ref="F34:F46" si="1">E34/D34*100</f>
        <v>3.4128097241701729</v>
      </c>
      <c r="G34" s="32">
        <f>E34/C34*100</f>
        <v>50.344827586206897</v>
      </c>
      <c r="I34" s="44"/>
      <c r="J34" s="44"/>
    </row>
    <row r="35" spans="1:10">
      <c r="A35" s="42" t="s">
        <v>45</v>
      </c>
      <c r="B35" s="36" t="s">
        <v>46</v>
      </c>
      <c r="C35" s="49">
        <v>14.5</v>
      </c>
      <c r="D35" s="16">
        <v>213.9</v>
      </c>
      <c r="E35" s="17">
        <v>7.3</v>
      </c>
      <c r="F35" s="34">
        <f>E35/D35*100</f>
        <v>3.4128097241701729</v>
      </c>
      <c r="G35" s="32">
        <f t="shared" ref="G35:G46" si="2">E35/C35*100</f>
        <v>50.344827586206897</v>
      </c>
      <c r="H35" s="57"/>
      <c r="I35" s="58"/>
      <c r="J35" s="58"/>
    </row>
    <row r="36" spans="1:10" s="3" customFormat="1">
      <c r="A36" s="43" t="s">
        <v>47</v>
      </c>
      <c r="B36" s="30" t="s">
        <v>25</v>
      </c>
      <c r="C36" s="50">
        <f>C37</f>
        <v>29.5</v>
      </c>
      <c r="D36" s="15">
        <f>D37</f>
        <v>202.5</v>
      </c>
      <c r="E36" s="15">
        <f>E37</f>
        <v>31.6</v>
      </c>
      <c r="F36" s="32">
        <f t="shared" si="1"/>
        <v>15.60493827160494</v>
      </c>
      <c r="G36" s="32">
        <f t="shared" si="2"/>
        <v>107.11864406779661</v>
      </c>
      <c r="I36" s="44"/>
      <c r="J36" s="44"/>
    </row>
    <row r="37" spans="1:10">
      <c r="A37" s="42" t="s">
        <v>48</v>
      </c>
      <c r="B37" s="33" t="s">
        <v>49</v>
      </c>
      <c r="C37" s="49">
        <v>29.5</v>
      </c>
      <c r="D37" s="17">
        <v>202.5</v>
      </c>
      <c r="E37" s="17">
        <v>31.6</v>
      </c>
      <c r="F37" s="34">
        <f>E37/D37*100</f>
        <v>15.60493827160494</v>
      </c>
      <c r="G37" s="32">
        <f t="shared" si="2"/>
        <v>107.11864406779661</v>
      </c>
      <c r="I37" s="1"/>
      <c r="J37" s="1"/>
    </row>
    <row r="38" spans="1:10" s="3" customFormat="1">
      <c r="A38" s="43" t="s">
        <v>50</v>
      </c>
      <c r="B38" s="30" t="s">
        <v>5</v>
      </c>
      <c r="C38" s="50">
        <f>C39</f>
        <v>14.5</v>
      </c>
      <c r="D38" s="50">
        <f t="shared" ref="D38:E38" si="3">D39</f>
        <v>10725.1</v>
      </c>
      <c r="E38" s="50">
        <f t="shared" si="3"/>
        <v>23.6</v>
      </c>
      <c r="F38" s="32">
        <f t="shared" si="1"/>
        <v>0.22004456834901304</v>
      </c>
      <c r="G38" s="32">
        <f t="shared" si="2"/>
        <v>162.75862068965517</v>
      </c>
      <c r="I38" s="44"/>
      <c r="J38" s="44"/>
    </row>
    <row r="39" spans="1:10">
      <c r="A39" s="42" t="s">
        <v>51</v>
      </c>
      <c r="B39" s="36" t="s">
        <v>52</v>
      </c>
      <c r="C39" s="33">
        <v>14.5</v>
      </c>
      <c r="D39" s="17">
        <v>10725.1</v>
      </c>
      <c r="E39" s="18">
        <v>23.6</v>
      </c>
      <c r="F39" s="34">
        <f>E39/D39*100</f>
        <v>0.22004456834901304</v>
      </c>
      <c r="G39" s="32">
        <f t="shared" si="2"/>
        <v>162.75862068965517</v>
      </c>
      <c r="I39" s="1"/>
      <c r="J39" s="1"/>
    </row>
    <row r="40" spans="1:10" s="3" customFormat="1">
      <c r="A40" s="43" t="s">
        <v>53</v>
      </c>
      <c r="B40" s="30" t="s">
        <v>7</v>
      </c>
      <c r="C40" s="50">
        <f>C41+C42+C43</f>
        <v>980.9</v>
      </c>
      <c r="D40" s="15">
        <f>D41+D42+D43</f>
        <v>9551.5</v>
      </c>
      <c r="E40" s="15">
        <f>SUM(E42:E43)</f>
        <v>1071.8</v>
      </c>
      <c r="F40" s="32">
        <f t="shared" si="1"/>
        <v>11.221274145422184</v>
      </c>
      <c r="G40" s="32">
        <f t="shared" si="2"/>
        <v>109.26699969415843</v>
      </c>
      <c r="I40" s="44"/>
      <c r="J40" s="44"/>
    </row>
    <row r="41" spans="1:10" s="55" customFormat="1">
      <c r="A41" s="52" t="s">
        <v>63</v>
      </c>
      <c r="B41" s="53" t="s">
        <v>64</v>
      </c>
      <c r="C41" s="54">
        <v>0</v>
      </c>
      <c r="D41" s="16">
        <v>5</v>
      </c>
      <c r="E41" s="16">
        <v>0</v>
      </c>
      <c r="F41" s="48"/>
      <c r="G41" s="32"/>
      <c r="I41" s="56"/>
      <c r="J41" s="56"/>
    </row>
    <row r="42" spans="1:10">
      <c r="A42" s="42" t="s">
        <v>54</v>
      </c>
      <c r="B42" s="36" t="s">
        <v>55</v>
      </c>
      <c r="C42" s="33">
        <v>25</v>
      </c>
      <c r="D42" s="17">
        <v>800</v>
      </c>
      <c r="E42" s="18">
        <v>0</v>
      </c>
      <c r="F42" s="34">
        <f>E42/D42*100</f>
        <v>0</v>
      </c>
      <c r="G42" s="32">
        <f t="shared" si="2"/>
        <v>0</v>
      </c>
      <c r="I42" s="1"/>
      <c r="J42" s="1"/>
    </row>
    <row r="43" spans="1:10">
      <c r="A43" s="42" t="s">
        <v>56</v>
      </c>
      <c r="B43" s="36" t="s">
        <v>57</v>
      </c>
      <c r="C43" s="49">
        <v>955.9</v>
      </c>
      <c r="D43" s="17">
        <v>8746.5</v>
      </c>
      <c r="E43" s="18">
        <v>1071.8</v>
      </c>
      <c r="F43" s="34">
        <f>E43/D43*100</f>
        <v>12.254044474932829</v>
      </c>
      <c r="G43" s="32">
        <f t="shared" si="2"/>
        <v>112.12469923632177</v>
      </c>
      <c r="I43" s="1"/>
      <c r="J43" s="1"/>
    </row>
    <row r="44" spans="1:10" s="3" customFormat="1" ht="22.5">
      <c r="A44" s="43" t="s">
        <v>58</v>
      </c>
      <c r="B44" s="30" t="s">
        <v>33</v>
      </c>
      <c r="C44" s="45">
        <f>C45</f>
        <v>0</v>
      </c>
      <c r="D44" s="15">
        <f>D45</f>
        <v>8000</v>
      </c>
      <c r="E44" s="15">
        <f>E45</f>
        <v>1300</v>
      </c>
      <c r="F44" s="32">
        <f t="shared" si="1"/>
        <v>16.25</v>
      </c>
      <c r="G44" s="32"/>
      <c r="I44" s="44"/>
      <c r="J44" s="44"/>
    </row>
    <row r="45" spans="1:10" ht="33.75">
      <c r="A45" s="42" t="s">
        <v>59</v>
      </c>
      <c r="B45" s="36" t="s">
        <v>60</v>
      </c>
      <c r="C45" s="46">
        <v>0</v>
      </c>
      <c r="D45" s="17">
        <v>8000</v>
      </c>
      <c r="E45" s="17">
        <v>1300</v>
      </c>
      <c r="F45" s="34">
        <f>E45/D45*100</f>
        <v>16.25</v>
      </c>
      <c r="G45" s="32"/>
      <c r="I45" s="1"/>
      <c r="J45" s="1"/>
    </row>
    <row r="46" spans="1:10">
      <c r="A46" s="22"/>
      <c r="B46" s="30" t="s">
        <v>32</v>
      </c>
      <c r="C46" s="50">
        <f>C34+C36+C38+C40+C44</f>
        <v>1039.4000000000001</v>
      </c>
      <c r="D46" s="15">
        <f>D34+D36+D38+D40+D44</f>
        <v>28693</v>
      </c>
      <c r="E46" s="15">
        <f>E34+E36+E38+E40+E44</f>
        <v>2434.3000000000002</v>
      </c>
      <c r="F46" s="32">
        <f t="shared" si="1"/>
        <v>8.483950789391141</v>
      </c>
      <c r="G46" s="32">
        <f t="shared" si="2"/>
        <v>234.20242447565903</v>
      </c>
      <c r="H46" s="8"/>
      <c r="I46" s="13"/>
      <c r="J46" s="1"/>
    </row>
    <row r="47" spans="1:10" ht="22.5">
      <c r="A47" s="22"/>
      <c r="B47" s="30" t="s">
        <v>26</v>
      </c>
      <c r="C47" s="47">
        <v>3844.9</v>
      </c>
      <c r="D47" s="15">
        <f>D32-D46</f>
        <v>-9609.7999999999993</v>
      </c>
      <c r="E47" s="15">
        <f>E32-E46</f>
        <v>1268.9000000000001</v>
      </c>
      <c r="F47" s="34"/>
      <c r="G47" s="34"/>
      <c r="H47" s="8"/>
      <c r="I47" s="12"/>
      <c r="J47" s="4"/>
    </row>
    <row r="48" spans="1:10">
      <c r="A48" s="22"/>
      <c r="B48" s="61" t="s">
        <v>34</v>
      </c>
      <c r="C48" s="61"/>
      <c r="D48" s="61"/>
      <c r="E48" s="61"/>
      <c r="F48" s="61"/>
      <c r="G48" s="21"/>
    </row>
    <row r="49" spans="1:7" s="5" customFormat="1" ht="22.5">
      <c r="A49" s="35"/>
      <c r="B49" s="33" t="s">
        <v>27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28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-3844.9</v>
      </c>
      <c r="D52" s="16">
        <v>9609.7999999999993</v>
      </c>
      <c r="E52" s="17">
        <v>-1268.9000000000001</v>
      </c>
      <c r="F52" s="34"/>
      <c r="G52" s="34"/>
    </row>
    <row r="53" spans="1:7">
      <c r="A53" s="37"/>
      <c r="B53" s="38" t="s">
        <v>32</v>
      </c>
      <c r="C53" s="15">
        <f>C52</f>
        <v>-3844.9</v>
      </c>
      <c r="D53" s="39">
        <f>D52</f>
        <v>9609.7999999999993</v>
      </c>
      <c r="E53" s="39">
        <f>E52</f>
        <v>-1268.9000000000001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2020-04-22T07:16:56Z</dcterms:modified>
</cp:coreProperties>
</file>