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152499A-8FC2-481B-9EF8-0CE26646C0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V7" i="1"/>
  <c r="M7" i="1"/>
  <c r="O7" i="1"/>
  <c r="BD7" i="1"/>
  <c r="BJ7" i="1"/>
  <c r="K7" i="1"/>
  <c r="BF7" i="1" s="1"/>
  <c r="AB7" i="1" l="1"/>
  <c r="AT7" i="1"/>
  <c r="AZ7" i="1"/>
  <c r="AX7" i="1"/>
  <c r="F7" i="1"/>
  <c r="C7" i="1"/>
  <c r="B7" i="1"/>
  <c r="Z7" i="1"/>
  <c r="AF7" i="1"/>
  <c r="AL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<sst xmlns="http://schemas.openxmlformats.org/spreadsheetml/2006/main" count="73" uniqueCount="22">
  <si>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</si>
  <si>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</si>
  <si>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</si>
  <si>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</si>
  <si>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</si>
  <si>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</si>
  <si>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</si>
  <si>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</si>
  <si>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</si>
  <si>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</si>
  <si>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</si>
  <si>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</si>
  <si>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</si>
  <si>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</si>
  <si>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</si>
  <si>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</si>
  <si>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</si>
  <si>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</si>
  <si>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 xml:space="preserve">Анализ исполнения бюджета Романовского района по налоговым и неналоговым доходам по состоянию на 1 апреля 2025 года </t>
  </si>
  <si>
    <t>Факт за 03.2025</t>
  </si>
  <si>
    <t>Факт за 03.2024</t>
  </si>
  <si>
    <t>Утвержденный бюджет на 2025 год по состоянию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</si>
</sst>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B6" sqref="B6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</row>
    <row r="3" spans="1:68" ht="15.75" customHeight="1" x14ac:dyDescent="0.25">
      <c r="A3" s="35" t="s">
        <v>6</v>
      </c>
      <c r="B3" s="39" t="s">
        <v>2</v>
      </c>
      <c r="C3" s="40"/>
      <c r="D3" s="40"/>
      <c r="E3" s="40"/>
      <c r="F3" s="40"/>
      <c r="G3" s="40"/>
      <c r="H3" s="40"/>
      <c r="I3" s="40"/>
      <c r="J3" s="44"/>
      <c r="K3" s="33" t="s">
        <v>1</v>
      </c>
      <c r="L3" s="38"/>
      <c r="M3" s="38"/>
      <c r="N3" s="38"/>
      <c r="O3" s="38"/>
      <c r="P3" s="38"/>
      <c r="Q3" s="38"/>
      <c r="R3" s="38"/>
      <c r="S3" s="38"/>
      <c r="T3" s="38"/>
      <c r="U3" s="39" t="s">
        <v>8</v>
      </c>
      <c r="V3" s="40"/>
      <c r="W3" s="40"/>
      <c r="X3" s="40"/>
      <c r="Y3" s="40"/>
      <c r="Z3" s="40"/>
      <c r="AA3" s="33" t="s">
        <v>9</v>
      </c>
      <c r="AB3" s="38"/>
      <c r="AC3" s="38"/>
      <c r="AD3" s="38"/>
      <c r="AE3" s="38"/>
      <c r="AF3" s="38"/>
      <c r="AG3" s="39" t="s">
        <v>11</v>
      </c>
      <c r="AH3" s="40"/>
      <c r="AI3" s="40"/>
      <c r="AJ3" s="40"/>
      <c r="AK3" s="40"/>
      <c r="AL3" s="40"/>
      <c r="AM3" s="39" t="s">
        <v>12</v>
      </c>
      <c r="AN3" s="40"/>
      <c r="AO3" s="40"/>
      <c r="AP3" s="40"/>
      <c r="AQ3" s="40"/>
      <c r="AR3" s="40"/>
      <c r="AS3" s="33" t="s">
        <v>13</v>
      </c>
      <c r="AT3" s="33"/>
      <c r="AU3" s="33"/>
      <c r="AV3" s="33"/>
      <c r="AW3" s="33"/>
      <c r="AX3" s="33"/>
      <c r="AY3" s="39" t="s">
        <v>16</v>
      </c>
      <c r="AZ3" s="40"/>
      <c r="BA3" s="40"/>
      <c r="BB3" s="40"/>
      <c r="BC3" s="40"/>
      <c r="BD3" s="44"/>
      <c r="BE3" s="33" t="s">
        <v>14</v>
      </c>
      <c r="BF3" s="38"/>
      <c r="BG3" s="38"/>
      <c r="BH3" s="38"/>
      <c r="BI3" s="38"/>
      <c r="BJ3" s="38"/>
      <c r="BK3" s="33" t="s">
        <v>15</v>
      </c>
      <c r="BL3" s="33"/>
      <c r="BM3" s="33"/>
      <c r="BN3" s="33"/>
      <c r="BO3" s="33"/>
      <c r="BP3" s="33"/>
    </row>
    <row r="4" spans="1:68" ht="15" customHeight="1" x14ac:dyDescent="0.25">
      <c r="A4" s="42"/>
      <c r="B4" s="34" t="s">
        <v>21</v>
      </c>
      <c r="C4" s="34" t="s">
        <v>19</v>
      </c>
      <c r="D4" s="34" t="s">
        <v>0</v>
      </c>
      <c r="E4" s="34" t="s">
        <v>3</v>
      </c>
      <c r="F4" s="37" t="s">
        <v>20</v>
      </c>
      <c r="G4" s="34" t="s">
        <v>17</v>
      </c>
      <c r="H4" s="34"/>
      <c r="I4" s="34"/>
      <c r="J4" s="34"/>
      <c r="K4" s="34" t="s">
        <v>4</v>
      </c>
      <c r="L4" s="34" t="s">
        <v>5</v>
      </c>
      <c r="M4" s="34" t="s">
        <v>19</v>
      </c>
      <c r="N4" s="34" t="s">
        <v>3</v>
      </c>
      <c r="O4" s="34" t="s">
        <v>20</v>
      </c>
      <c r="P4" s="34" t="s">
        <v>17</v>
      </c>
      <c r="Q4" s="34"/>
      <c r="R4" s="34"/>
      <c r="S4" s="34"/>
      <c r="T4" s="34"/>
      <c r="U4" s="34" t="s">
        <v>4</v>
      </c>
      <c r="V4" s="35" t="s">
        <v>10</v>
      </c>
      <c r="W4" s="34" t="s">
        <v>19</v>
      </c>
      <c r="X4" s="34" t="s">
        <v>3</v>
      </c>
      <c r="Y4" s="37" t="s">
        <v>20</v>
      </c>
      <c r="Z4" s="34" t="s">
        <v>17</v>
      </c>
      <c r="AA4" s="34" t="s">
        <v>4</v>
      </c>
      <c r="AB4" s="35" t="s">
        <v>10</v>
      </c>
      <c r="AC4" s="34" t="s">
        <v>19</v>
      </c>
      <c r="AD4" s="34" t="s">
        <v>3</v>
      </c>
      <c r="AE4" s="37" t="s">
        <v>20</v>
      </c>
      <c r="AF4" s="34" t="s">
        <v>17</v>
      </c>
      <c r="AG4" s="34" t="s">
        <v>4</v>
      </c>
      <c r="AH4" s="35" t="s">
        <v>10</v>
      </c>
      <c r="AI4" s="34" t="s">
        <v>19</v>
      </c>
      <c r="AJ4" s="34" t="s">
        <v>3</v>
      </c>
      <c r="AK4" s="37" t="s">
        <v>20</v>
      </c>
      <c r="AL4" s="34" t="s">
        <v>17</v>
      </c>
      <c r="AM4" s="34" t="s">
        <v>4</v>
      </c>
      <c r="AN4" s="35" t="s">
        <v>10</v>
      </c>
      <c r="AO4" s="34" t="s">
        <v>19</v>
      </c>
      <c r="AP4" s="34" t="s">
        <v>3</v>
      </c>
      <c r="AQ4" s="37" t="s">
        <v>20</v>
      </c>
      <c r="AR4" s="34" t="s">
        <v>17</v>
      </c>
      <c r="AS4" s="34" t="s">
        <v>4</v>
      </c>
      <c r="AT4" s="35" t="s">
        <v>10</v>
      </c>
      <c r="AU4" s="34" t="s">
        <v>19</v>
      </c>
      <c r="AV4" s="34" t="s">
        <v>3</v>
      </c>
      <c r="AW4" s="37" t="s">
        <v>20</v>
      </c>
      <c r="AX4" s="34" t="s">
        <v>17</v>
      </c>
      <c r="AY4" s="34" t="s">
        <v>4</v>
      </c>
      <c r="AZ4" s="35" t="s">
        <v>10</v>
      </c>
      <c r="BA4" s="34" t="s">
        <v>19</v>
      </c>
      <c r="BB4" s="34" t="s">
        <v>3</v>
      </c>
      <c r="BC4" s="37" t="s">
        <v>20</v>
      </c>
      <c r="BD4" s="34" t="s">
        <v>17</v>
      </c>
      <c r="BE4" s="34" t="s">
        <v>4</v>
      </c>
      <c r="BF4" s="35" t="s">
        <v>10</v>
      </c>
      <c r="BG4" s="34" t="s">
        <v>19</v>
      </c>
      <c r="BH4" s="34" t="s">
        <v>3</v>
      </c>
      <c r="BI4" s="37" t="s">
        <v>20</v>
      </c>
      <c r="BJ4" s="34" t="s">
        <v>17</v>
      </c>
      <c r="BK4" s="34" t="s">
        <v>4</v>
      </c>
      <c r="BL4" s="35" t="s">
        <v>10</v>
      </c>
      <c r="BM4" s="34" t="s">
        <v>19</v>
      </c>
      <c r="BN4" s="34" t="s">
        <v>3</v>
      </c>
      <c r="BO4" s="37" t="s">
        <v>20</v>
      </c>
      <c r="BP4" s="34" t="s">
        <v>17</v>
      </c>
    </row>
    <row r="5" spans="1:68" ht="99.75" customHeight="1" x14ac:dyDescent="0.25">
      <c r="A5" s="43"/>
      <c r="B5" s="34"/>
      <c r="C5" s="34"/>
      <c r="D5" s="34"/>
      <c r="E5" s="34"/>
      <c r="F5" s="37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6"/>
      <c r="W5" s="34"/>
      <c r="X5" s="34"/>
      <c r="Y5" s="37"/>
      <c r="Z5" s="34"/>
      <c r="AA5" s="34"/>
      <c r="AB5" s="36"/>
      <c r="AC5" s="34"/>
      <c r="AD5" s="34"/>
      <c r="AE5" s="37"/>
      <c r="AF5" s="34"/>
      <c r="AG5" s="34"/>
      <c r="AH5" s="36"/>
      <c r="AI5" s="34"/>
      <c r="AJ5" s="34"/>
      <c r="AK5" s="37"/>
      <c r="AL5" s="34"/>
      <c r="AM5" s="34"/>
      <c r="AN5" s="36"/>
      <c r="AO5" s="34"/>
      <c r="AP5" s="34"/>
      <c r="AQ5" s="37"/>
      <c r="AR5" s="34"/>
      <c r="AS5" s="34"/>
      <c r="AT5" s="36"/>
      <c r="AU5" s="34"/>
      <c r="AV5" s="34"/>
      <c r="AW5" s="37"/>
      <c r="AX5" s="34"/>
      <c r="AY5" s="34"/>
      <c r="AZ5" s="36"/>
      <c r="BA5" s="34"/>
      <c r="BB5" s="34"/>
      <c r="BC5" s="37"/>
      <c r="BD5" s="34"/>
      <c r="BE5" s="34"/>
      <c r="BF5" s="36"/>
      <c r="BG5" s="34"/>
      <c r="BH5" s="34"/>
      <c r="BI5" s="37"/>
      <c r="BJ5" s="34"/>
      <c r="BK5" s="34"/>
      <c r="BL5" s="36"/>
      <c r="BM5" s="34"/>
      <c r="BN5" s="34"/>
      <c r="BO5" s="37"/>
      <c r="BP5" s="34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107407.9</v>
      </c>
      <c r="C7" s="20">
        <f>M7+BM7</f>
        <v>31158.000000000004</v>
      </c>
      <c r="D7" s="1"/>
      <c r="E7" s="18">
        <v>29</v>
      </c>
      <c r="F7" s="21">
        <f>O7+BO7</f>
        <v>22368.799999999999</v>
      </c>
      <c r="G7" s="9">
        <f>C7/F7*100</f>
        <v>139.29222846107078</v>
      </c>
      <c r="H7" s="8">
        <v>2977.1</v>
      </c>
      <c r="I7" s="8">
        <v>2332.8000000000002</v>
      </c>
      <c r="J7" s="8">
        <v>1953.4</v>
      </c>
      <c r="K7" s="24">
        <f>U7+AA7+AG7+AM7+AS7+BE7+AY7</f>
        <v>70759.3</v>
      </c>
      <c r="L7" s="25">
        <f>K7/B7*100</f>
        <v>65.87904614092632</v>
      </c>
      <c r="M7" s="7">
        <f>W7+AC7+AI7+AO7+AU7+BG7+BA7</f>
        <v>28019.100000000002</v>
      </c>
      <c r="N7" s="7">
        <v>39.6</v>
      </c>
      <c r="O7" s="29">
        <f>Y7+AE7+AK7+AQ7+AW7+BI7+BC7</f>
        <v>20259.5</v>
      </c>
      <c r="P7" s="25">
        <f>M7/O7*100</f>
        <v>138.30104395468794</v>
      </c>
      <c r="Q7" s="7"/>
      <c r="R7" s="7"/>
      <c r="S7" s="8"/>
      <c r="T7" s="8"/>
      <c r="U7" s="18">
        <v>29048.3</v>
      </c>
      <c r="V7" s="19">
        <f>U7/K7*100</f>
        <v>41.052271574195899</v>
      </c>
      <c r="W7" s="13">
        <v>5266.6</v>
      </c>
      <c r="X7" s="12">
        <v>18.100000000000001</v>
      </c>
      <c r="Y7" s="11">
        <v>5346.2</v>
      </c>
      <c r="Z7" s="9">
        <f>W7/Y7*100</f>
        <v>98.511091990572751</v>
      </c>
      <c r="AA7" s="10">
        <v>5017.5</v>
      </c>
      <c r="AB7" s="24">
        <f>AA7/K7*100</f>
        <v>7.0909406961346431</v>
      </c>
      <c r="AC7" s="15">
        <v>1275.8</v>
      </c>
      <c r="AD7" s="7">
        <v>25.4</v>
      </c>
      <c r="AE7" s="7">
        <v>1231.7</v>
      </c>
      <c r="AF7" s="26">
        <f>AC7/AE7*100</f>
        <v>103.58041730940974</v>
      </c>
      <c r="AG7" s="18"/>
      <c r="AH7" s="19"/>
      <c r="AI7" s="20"/>
      <c r="AJ7" s="19"/>
      <c r="AK7" s="21"/>
      <c r="AL7" s="32" t="e">
        <f>AI7/AK7*100</f>
        <v>#DIV/0!</v>
      </c>
      <c r="AM7" s="18">
        <v>19999.5</v>
      </c>
      <c r="AN7" s="19">
        <f>AM7/K7*100+0.01</f>
        <v>28.274129238135483</v>
      </c>
      <c r="AO7" s="20">
        <v>19487</v>
      </c>
      <c r="AP7" s="22">
        <v>97.4</v>
      </c>
      <c r="AQ7" s="21">
        <v>11602.1</v>
      </c>
      <c r="AR7" s="26">
        <f>AO7/AQ7*100</f>
        <v>167.96097258254969</v>
      </c>
      <c r="AS7" s="18">
        <v>1084</v>
      </c>
      <c r="AT7" s="19">
        <f>AS7/K7*100</f>
        <v>1.5319541035595321</v>
      </c>
      <c r="AU7" s="20">
        <v>330.8</v>
      </c>
      <c r="AV7" s="19">
        <v>30.5</v>
      </c>
      <c r="AW7" s="21">
        <v>688.9</v>
      </c>
      <c r="AX7" s="17">
        <f>AU7/AW7*100</f>
        <v>48.018580345478298</v>
      </c>
      <c r="AY7" s="17">
        <v>14330</v>
      </c>
      <c r="AZ7" s="26">
        <f>AY7/K7*100</f>
        <v>20.251754892996395</v>
      </c>
      <c r="BA7" s="17">
        <v>812.7</v>
      </c>
      <c r="BB7" s="17">
        <v>5.7</v>
      </c>
      <c r="BC7" s="17">
        <v>1156.0999999999999</v>
      </c>
      <c r="BD7" s="17">
        <f>BA7/BC7*100</f>
        <v>70.296687137790855</v>
      </c>
      <c r="BE7" s="23">
        <v>1280</v>
      </c>
      <c r="BF7" s="24">
        <f>BE7/K7*100</f>
        <v>1.8089494949780454</v>
      </c>
      <c r="BG7" s="7">
        <v>846.2</v>
      </c>
      <c r="BH7" s="7">
        <v>66.099999999999994</v>
      </c>
      <c r="BI7" s="7">
        <v>234.5</v>
      </c>
      <c r="BJ7" s="7">
        <f>BG7/BI7*100</f>
        <v>360.85287846481879</v>
      </c>
      <c r="BK7" s="18">
        <v>36648.6</v>
      </c>
      <c r="BL7" s="19">
        <f>BK7/B7*100</f>
        <v>34.12095385907368</v>
      </c>
      <c r="BM7" s="20">
        <v>3138.9</v>
      </c>
      <c r="BN7" s="19">
        <v>8.6</v>
      </c>
      <c r="BO7" s="21">
        <v>2109.3000000000002</v>
      </c>
      <c r="BP7" s="24">
        <f>BM7/BO7*100</f>
        <v>148.81240221874555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A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2025-04-07T05:35:18Z</dcterms:modified>
</cp:coreProperties>
</file>