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1720" windowHeight="131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/>
  <c r="O7"/>
  <c r="BD7"/>
  <c r="BJ7"/>
  <c r="K7"/>
  <c r="AX7" l="1"/>
  <c r="F7"/>
  <c r="C7"/>
  <c r="B7"/>
  <c r="Z7"/>
  <c r="AF7"/>
  <c r="AL7"/>
  <c r="AR7"/>
  <c r="BP7"/>
  <c r="BL7" l="1"/>
  <c r="G7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<sst xmlns="http://schemas.openxmlformats.org/spreadsheetml/2006/main" count="73" uniqueCount="22">
  <si>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</si>
  <si>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</si>
  <si>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</si>
  <si>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</si>
  <si>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</si>
  <si>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</si>
  <si>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</si>
  <si>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</si>
  <si>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</si>
  <si>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</si>
  <si>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</si>
  <si>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</si>
  <si>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</si>
  <si>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</si>
  <si>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</si>
  <si>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</si>
  <si>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</si>
  <si>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2024 года к 2023 году</t>
  </si>
  <si>
    <t>Утвержденный бюджет на 2024 год по состоянию на 01.03.2024</t>
  </si>
  <si>
    <t>Факт за 02.2024</t>
  </si>
  <si>
    <t>Факт за 02.2023</t>
  </si>
  <si>
    <t xml:space="preserve">Анализ исполнения бюджета Романовского района по налоговым и неналоговым доходам по состоянию на 1 марта 2024 года 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</si>
</sst>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zoomScaleNormal="100" workbookViewId="0">
      <selection activeCell="N4" sqref="N4:N5"/>
    </sheetView>
  </sheetViews>
  <sheetFormatPr defaultRowHeight="1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18</v>
      </c>
      <c r="C4" s="33" t="s">
        <v>19</v>
      </c>
      <c r="D4" s="33" t="s">
        <v>0</v>
      </c>
      <c r="E4" s="33" t="s">
        <v>3</v>
      </c>
      <c r="F4" s="36" t="s">
        <v>20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19</v>
      </c>
      <c r="N4" s="33" t="s">
        <v>3</v>
      </c>
      <c r="O4" s="33" t="s">
        <v>20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19</v>
      </c>
      <c r="X4" s="33" t="s">
        <v>3</v>
      </c>
      <c r="Y4" s="36" t="s">
        <v>20</v>
      </c>
      <c r="Z4" s="33" t="s">
        <v>17</v>
      </c>
      <c r="AA4" s="33" t="s">
        <v>4</v>
      </c>
      <c r="AB4" s="33" t="s">
        <v>10</v>
      </c>
      <c r="AC4" s="33" t="s">
        <v>19</v>
      </c>
      <c r="AD4" s="33" t="s">
        <v>3</v>
      </c>
      <c r="AE4" s="33" t="s">
        <v>20</v>
      </c>
      <c r="AF4" s="33" t="s">
        <v>17</v>
      </c>
      <c r="AG4" s="33" t="s">
        <v>4</v>
      </c>
      <c r="AH4" s="34" t="s">
        <v>10</v>
      </c>
      <c r="AI4" s="33" t="s">
        <v>19</v>
      </c>
      <c r="AJ4" s="33" t="s">
        <v>3</v>
      </c>
      <c r="AK4" s="36" t="s">
        <v>20</v>
      </c>
      <c r="AL4" s="33" t="s">
        <v>17</v>
      </c>
      <c r="AM4" s="33" t="s">
        <v>4</v>
      </c>
      <c r="AN4" s="34" t="s">
        <v>10</v>
      </c>
      <c r="AO4" s="33" t="s">
        <v>19</v>
      </c>
      <c r="AP4" s="33" t="s">
        <v>3</v>
      </c>
      <c r="AQ4" s="36" t="s">
        <v>20</v>
      </c>
      <c r="AR4" s="33" t="s">
        <v>17</v>
      </c>
      <c r="AS4" s="33" t="s">
        <v>4</v>
      </c>
      <c r="AT4" s="34" t="s">
        <v>10</v>
      </c>
      <c r="AU4" s="33" t="s">
        <v>19</v>
      </c>
      <c r="AV4" s="33" t="s">
        <v>3</v>
      </c>
      <c r="AW4" s="36" t="s">
        <v>20</v>
      </c>
      <c r="AX4" s="33" t="s">
        <v>17</v>
      </c>
      <c r="AY4" s="33" t="s">
        <v>4</v>
      </c>
      <c r="AZ4" s="34" t="s">
        <v>10</v>
      </c>
      <c r="BA4" s="33" t="s">
        <v>19</v>
      </c>
      <c r="BB4" s="33" t="s">
        <v>3</v>
      </c>
      <c r="BC4" s="36" t="s">
        <v>20</v>
      </c>
      <c r="BD4" s="33" t="s">
        <v>17</v>
      </c>
      <c r="BE4" s="33" t="s">
        <v>4</v>
      </c>
      <c r="BF4" s="33" t="s">
        <v>10</v>
      </c>
      <c r="BG4" s="33" t="s">
        <v>19</v>
      </c>
      <c r="BH4" s="33" t="s">
        <v>3</v>
      </c>
      <c r="BI4" s="33" t="s">
        <v>20</v>
      </c>
      <c r="BJ4" s="33" t="s">
        <v>17</v>
      </c>
      <c r="BK4" s="33" t="s">
        <v>4</v>
      </c>
      <c r="BL4" s="34" t="s">
        <v>5</v>
      </c>
      <c r="BM4" s="33" t="s">
        <v>19</v>
      </c>
      <c r="BN4" s="33" t="s">
        <v>3</v>
      </c>
      <c r="BO4" s="36" t="s">
        <v>20</v>
      </c>
      <c r="BP4" s="33" t="s">
        <v>17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87755</v>
      </c>
      <c r="C7" s="20">
        <f>M7+BM7</f>
        <v>7700.4</v>
      </c>
      <c r="D7" s="1"/>
      <c r="E7" s="18">
        <v>8.8000000000000007</v>
      </c>
      <c r="F7" s="21">
        <f>O7+BO7</f>
        <v>20733.2</v>
      </c>
      <c r="G7" s="9">
        <f>C7/F7*100</f>
        <v>37.140431771265412</v>
      </c>
      <c r="H7" s="8">
        <v>2977.1</v>
      </c>
      <c r="I7" s="8">
        <v>2332.8000000000002</v>
      </c>
      <c r="J7" s="8">
        <v>1953.4</v>
      </c>
      <c r="K7" s="24">
        <f>U7+AA7+AG7+AM7+AS7+BE7+AY7</f>
        <v>61256.999999999993</v>
      </c>
      <c r="L7" s="25">
        <v>69.8</v>
      </c>
      <c r="M7" s="7">
        <f>W7+AC7+AI7+AO7+AU7+BG7+BA7</f>
        <v>6205</v>
      </c>
      <c r="N7" s="7">
        <v>10.1</v>
      </c>
      <c r="O7" s="29">
        <f>Y7+AE7+AK7+AQ7+AW7+BI7+BC7</f>
        <v>708.3</v>
      </c>
      <c r="P7" s="25">
        <f>M7/O7*100</f>
        <v>876.04122546943393</v>
      </c>
      <c r="Q7" s="7"/>
      <c r="R7" s="7"/>
      <c r="S7" s="8"/>
      <c r="T7" s="8"/>
      <c r="U7" s="18">
        <v>25652.799999999999</v>
      </c>
      <c r="V7" s="19">
        <v>41.88</v>
      </c>
      <c r="W7" s="13">
        <v>3547</v>
      </c>
      <c r="X7" s="12">
        <v>13.8</v>
      </c>
      <c r="Y7" s="11">
        <v>241.3</v>
      </c>
      <c r="Z7" s="9">
        <f>W7/Y7*100</f>
        <v>1469.9544135930375</v>
      </c>
      <c r="AA7" s="10">
        <v>4843.3999999999996</v>
      </c>
      <c r="AB7" s="24">
        <v>7.91</v>
      </c>
      <c r="AC7" s="15">
        <v>841.6</v>
      </c>
      <c r="AD7" s="7">
        <v>17.399999999999999</v>
      </c>
      <c r="AE7" s="7">
        <v>535</v>
      </c>
      <c r="AF7" s="26">
        <f>AC7/AE7*100</f>
        <v>157.30841121495328</v>
      </c>
      <c r="AG7" s="18"/>
      <c r="AH7" s="19"/>
      <c r="AI7" s="20"/>
      <c r="AJ7" s="19"/>
      <c r="AK7" s="21">
        <v>-151.6</v>
      </c>
      <c r="AL7" s="24">
        <f>AI7/AK7*100</f>
        <v>0</v>
      </c>
      <c r="AM7" s="18">
        <v>15339.7</v>
      </c>
      <c r="AN7" s="19">
        <v>25.04</v>
      </c>
      <c r="AO7" s="20"/>
      <c r="AP7" s="22"/>
      <c r="AQ7" s="21">
        <v>19.899999999999999</v>
      </c>
      <c r="AR7" s="17">
        <f>AO7/AQ7*100</f>
        <v>0</v>
      </c>
      <c r="AS7" s="18">
        <v>1209</v>
      </c>
      <c r="AT7" s="19">
        <v>1.97</v>
      </c>
      <c r="AU7" s="20">
        <v>679.7</v>
      </c>
      <c r="AV7" s="19">
        <v>56.2</v>
      </c>
      <c r="AW7" s="21">
        <v>-202.3</v>
      </c>
      <c r="AX7" s="17">
        <f>AU7/AW7*100</f>
        <v>-335.98615916955021</v>
      </c>
      <c r="AY7" s="17">
        <v>12792.1</v>
      </c>
      <c r="AZ7" s="26">
        <v>20.88</v>
      </c>
      <c r="BA7" s="17">
        <v>1001</v>
      </c>
      <c r="BB7" s="17">
        <v>7.8</v>
      </c>
      <c r="BC7" s="17">
        <v>141.1</v>
      </c>
      <c r="BD7" s="17">
        <f>BA7/BC7*100</f>
        <v>709.42593905031902</v>
      </c>
      <c r="BE7" s="23">
        <v>1420</v>
      </c>
      <c r="BF7" s="24">
        <v>2.3199999999999998</v>
      </c>
      <c r="BG7" s="7">
        <v>135.69999999999999</v>
      </c>
      <c r="BH7" s="7">
        <v>9.6</v>
      </c>
      <c r="BI7" s="7">
        <v>124.9</v>
      </c>
      <c r="BJ7" s="7">
        <f>BG7/BI7*100</f>
        <v>108.6469175340272</v>
      </c>
      <c r="BK7" s="18">
        <v>26498</v>
      </c>
      <c r="BL7" s="19">
        <f>BK7/B7*100</f>
        <v>30.195430459802857</v>
      </c>
      <c r="BM7" s="20">
        <v>1495.4</v>
      </c>
      <c r="BN7" s="19">
        <v>27.3</v>
      </c>
      <c r="BO7" s="21">
        <v>20024.900000000001</v>
      </c>
      <c r="BP7" s="24">
        <f>BM7/BO7*100</f>
        <v>7.4677027101258924</v>
      </c>
    </row>
    <row r="9" spans="1:68" ht="15.75" customHeight="1">
      <c r="K9" s="28"/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2024-03-11T11:37:53Z</dcterms:modified>
</cp:coreProperties>
</file>