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2212EA7-33B8-4AA4-BC41-A745E369572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O7" i="1"/>
  <c r="BD7" i="1"/>
  <c r="BJ7" i="1"/>
  <c r="K7" i="1"/>
  <c r="AX7" i="1" l="1"/>
  <c r="F7" i="1"/>
  <c r="C7" i="1"/>
  <c r="B7" i="1"/>
  <c r="Z7" i="1"/>
  <c r="AF7" i="1"/>
  <c r="AL7" i="1"/>
  <c r="AR7" i="1"/>
  <c r="BP7" i="1"/>
  <c r="BL7" i="1" l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<sst xmlns="http://schemas.openxmlformats.org/spreadsheetml/2006/main" count="73" uniqueCount="22">
  <si>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</si>
  <si>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</si>
  <si>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</si>
  <si>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</si>
  <si>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</si>
  <si>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</si>
  <si>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</si>
  <si>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</si>
  <si>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</si>
  <si>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</si>
  <si>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</si>
  <si>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</si>
  <si>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</si>
  <si>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</si>
  <si>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</si>
  <si>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</si>
  <si>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</si>
  <si>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2024 года к 2023 году</t>
  </si>
  <si>
    <t xml:space="preserve">Анализ исполнения бюджета Романовского района по налоговым и неналоговым доходам по состоянию на 1 июля 2024 года </t>
  </si>
  <si>
    <t>Утвержденный бюджет на 2024 год по состоянию на 01.07.2024</t>
  </si>
  <si>
    <t>Факт за 06.2024</t>
  </si>
  <si>
    <t>Факт за 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</si>
</sst>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 x14ac:dyDescent="0.25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 x14ac:dyDescent="0.25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3" t="s">
        <v>10</v>
      </c>
      <c r="AC4" s="33" t="s">
        <v>20</v>
      </c>
      <c r="AD4" s="33" t="s">
        <v>3</v>
      </c>
      <c r="AE4" s="33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3" t="s">
        <v>10</v>
      </c>
      <c r="BG4" s="33" t="s">
        <v>20</v>
      </c>
      <c r="BH4" s="33" t="s">
        <v>3</v>
      </c>
      <c r="BI4" s="33" t="s">
        <v>21</v>
      </c>
      <c r="BJ4" s="33" t="s">
        <v>17</v>
      </c>
      <c r="BK4" s="33" t="s">
        <v>4</v>
      </c>
      <c r="BL4" s="34" t="s">
        <v>5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 x14ac:dyDescent="0.25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88351.299999999988</v>
      </c>
      <c r="C7" s="20">
        <f>M7+BM7</f>
        <v>39523.5</v>
      </c>
      <c r="D7" s="1"/>
      <c r="E7" s="18">
        <v>44.7</v>
      </c>
      <c r="F7" s="21">
        <f>O7+BO7</f>
        <v>82770.899999999994</v>
      </c>
      <c r="G7" s="9">
        <f>C7/F7*100</f>
        <v>47.750477522897548</v>
      </c>
      <c r="H7" s="8">
        <v>2977.1</v>
      </c>
      <c r="I7" s="8">
        <v>2332.8000000000002</v>
      </c>
      <c r="J7" s="8">
        <v>1953.4</v>
      </c>
      <c r="K7" s="24">
        <f>U7+AA7+AG7+AM7+AS7+BE7+AY7</f>
        <v>61256.999999999993</v>
      </c>
      <c r="L7" s="25">
        <v>69.33</v>
      </c>
      <c r="M7" s="7">
        <f>W7+AC7+AI7+AO7+AU7+BG7+BA7</f>
        <v>34318.9</v>
      </c>
      <c r="N7" s="7">
        <v>56</v>
      </c>
      <c r="O7" s="29">
        <f>Y7+AE7+AK7+AQ7+AW7+BI7+BC7</f>
        <v>22093.299999999996</v>
      </c>
      <c r="P7" s="25">
        <f>M7/O7*100</f>
        <v>155.33623315665838</v>
      </c>
      <c r="Q7" s="7"/>
      <c r="R7" s="7"/>
      <c r="S7" s="8"/>
      <c r="T7" s="8"/>
      <c r="U7" s="18">
        <v>25652.799999999999</v>
      </c>
      <c r="V7" s="19">
        <v>41.88</v>
      </c>
      <c r="W7" s="13">
        <v>14094.4</v>
      </c>
      <c r="X7" s="12">
        <v>54.9</v>
      </c>
      <c r="Y7" s="11">
        <v>9365.9</v>
      </c>
      <c r="Z7" s="9">
        <f>W7/Y7*100</f>
        <v>150.48633873946977</v>
      </c>
      <c r="AA7" s="10">
        <v>4843.3999999999996</v>
      </c>
      <c r="AB7" s="24">
        <v>7.91</v>
      </c>
      <c r="AC7" s="15">
        <v>2330.3000000000002</v>
      </c>
      <c r="AD7" s="7">
        <v>48.1</v>
      </c>
      <c r="AE7" s="7">
        <v>2293.1999999999998</v>
      </c>
      <c r="AF7" s="26">
        <f>AC7/AE7*100</f>
        <v>101.61782661782664</v>
      </c>
      <c r="AG7" s="18"/>
      <c r="AH7" s="19"/>
      <c r="AI7" s="20"/>
      <c r="AJ7" s="19"/>
      <c r="AK7" s="21">
        <v>-145.30000000000001</v>
      </c>
      <c r="AL7" s="24">
        <f>AI7/AK7*100</f>
        <v>0</v>
      </c>
      <c r="AM7" s="18">
        <v>15339.7</v>
      </c>
      <c r="AN7" s="19">
        <v>25.04</v>
      </c>
      <c r="AO7" s="20">
        <v>14602.3</v>
      </c>
      <c r="AP7" s="22">
        <v>95.2</v>
      </c>
      <c r="AQ7" s="21">
        <v>8416.4</v>
      </c>
      <c r="AR7" s="17">
        <f>AO7/AQ7*100</f>
        <v>173.49817023905706</v>
      </c>
      <c r="AS7" s="18">
        <v>1209</v>
      </c>
      <c r="AT7" s="19">
        <v>1.97</v>
      </c>
      <c r="AU7" s="20">
        <v>912.5</v>
      </c>
      <c r="AV7" s="19">
        <v>75.5</v>
      </c>
      <c r="AW7" s="21">
        <v>530.6</v>
      </c>
      <c r="AX7" s="17">
        <f>AU7/AW7*100</f>
        <v>171.97512250282699</v>
      </c>
      <c r="AY7" s="17">
        <v>12792.1</v>
      </c>
      <c r="AZ7" s="26">
        <v>20.88</v>
      </c>
      <c r="BA7" s="17">
        <v>1767.1</v>
      </c>
      <c r="BB7" s="17">
        <v>13.8</v>
      </c>
      <c r="BC7" s="17">
        <v>1072.9000000000001</v>
      </c>
      <c r="BD7" s="17">
        <f>BA7/BC7*100</f>
        <v>164.7031410196663</v>
      </c>
      <c r="BE7" s="23">
        <v>1420</v>
      </c>
      <c r="BF7" s="24">
        <v>2.3199999999999998</v>
      </c>
      <c r="BG7" s="7">
        <v>612.29999999999995</v>
      </c>
      <c r="BH7" s="7">
        <v>43.1</v>
      </c>
      <c r="BI7" s="7">
        <v>559.6</v>
      </c>
      <c r="BJ7" s="7">
        <f>BG7/BI7*100</f>
        <v>109.41744102930664</v>
      </c>
      <c r="BK7" s="18">
        <v>27094.3</v>
      </c>
      <c r="BL7" s="19">
        <f>BK7/B7*100</f>
        <v>30.666554991267819</v>
      </c>
      <c r="BM7" s="20">
        <v>5204.6000000000004</v>
      </c>
      <c r="BN7" s="19">
        <v>19.2</v>
      </c>
      <c r="BO7" s="21">
        <v>60677.599999999999</v>
      </c>
      <c r="BP7" s="24">
        <f>BM7/BO7*100</f>
        <v>8.5774651601249889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2024-07-05T06:10:27Z</dcterms:modified>
</cp:coreProperties>
</file>