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O7" i="1"/>
  <c r="BD7"/>
  <c r="BJ7"/>
  <c r="K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<sst xmlns="http://schemas.openxmlformats.org/spreadsheetml/2006/main" count="73" uniqueCount="22">
  <si>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</si>
  <si>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</si>
  <si>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</si>
  <si>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</si>
  <si>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</si>
  <si>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</si>
  <si>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</si>
  <si>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</si>
  <si>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</si>
  <si>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</si>
  <si>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</si>
  <si>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</si>
  <si>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</si>
  <si>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</si>
  <si>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</si>
  <si>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</si>
  <si>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</si>
  <si>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2023 года к 2022 году</t>
  </si>
  <si>
    <t xml:space="preserve">Анализ исполнения бюджета Романовского района по налоговым и неналоговым доходам по состоянию на 1 июля 2023 года </t>
  </si>
  <si>
    <t>Утвержденный бюджет на 2023 год по состоянию на 01.07.2023</t>
  </si>
  <si>
    <t>Факт за 06.2023</t>
  </si>
  <si>
    <t>Факт за 06.2022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</si>
</sst>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17</v>
      </c>
      <c r="Q4" s="32"/>
      <c r="R4" s="32"/>
      <c r="S4" s="32"/>
      <c r="T4" s="32"/>
      <c r="U4" s="32" t="s">
        <v>4</v>
      </c>
      <c r="V4" s="38" t="s">
        <v>10</v>
      </c>
      <c r="W4" s="32" t="s">
        <v>20</v>
      </c>
      <c r="X4" s="32" t="s">
        <v>3</v>
      </c>
      <c r="Y4" s="33" t="s">
        <v>21</v>
      </c>
      <c r="Z4" s="32" t="s">
        <v>17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17</v>
      </c>
      <c r="AG4" s="32" t="s">
        <v>4</v>
      </c>
      <c r="AH4" s="38" t="s">
        <v>10</v>
      </c>
      <c r="AI4" s="32" t="s">
        <v>20</v>
      </c>
      <c r="AJ4" s="32" t="s">
        <v>3</v>
      </c>
      <c r="AK4" s="33" t="s">
        <v>21</v>
      </c>
      <c r="AL4" s="32" t="s">
        <v>17</v>
      </c>
      <c r="AM4" s="32" t="s">
        <v>4</v>
      </c>
      <c r="AN4" s="38" t="s">
        <v>10</v>
      </c>
      <c r="AO4" s="32" t="s">
        <v>20</v>
      </c>
      <c r="AP4" s="32" t="s">
        <v>3</v>
      </c>
      <c r="AQ4" s="33" t="s">
        <v>21</v>
      </c>
      <c r="AR4" s="32" t="s">
        <v>17</v>
      </c>
      <c r="AS4" s="32" t="s">
        <v>4</v>
      </c>
      <c r="AT4" s="38" t="s">
        <v>10</v>
      </c>
      <c r="AU4" s="32" t="s">
        <v>20</v>
      </c>
      <c r="AV4" s="32" t="s">
        <v>3</v>
      </c>
      <c r="AW4" s="33" t="s">
        <v>21</v>
      </c>
      <c r="AX4" s="32" t="s">
        <v>17</v>
      </c>
      <c r="AY4" s="32" t="s">
        <v>4</v>
      </c>
      <c r="AZ4" s="38" t="s">
        <v>10</v>
      </c>
      <c r="BA4" s="32" t="s">
        <v>20</v>
      </c>
      <c r="BB4" s="32" t="s">
        <v>3</v>
      </c>
      <c r="BC4" s="33" t="s">
        <v>21</v>
      </c>
      <c r="BD4" s="32" t="s">
        <v>17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17</v>
      </c>
      <c r="BK4" s="32" t="s">
        <v>4</v>
      </c>
      <c r="BL4" s="38" t="s">
        <v>5</v>
      </c>
      <c r="BM4" s="32" t="s">
        <v>20</v>
      </c>
      <c r="BN4" s="32" t="s">
        <v>3</v>
      </c>
      <c r="BO4" s="33" t="s">
        <v>21</v>
      </c>
      <c r="BP4" s="32" t="s">
        <v>17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3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121085.1</v>
      </c>
      <c r="C7" s="13">
        <f>M7+BM7</f>
        <v>82770.899999999994</v>
      </c>
      <c r="D7" s="1"/>
      <c r="E7" s="18">
        <v>68.400000000000006</v>
      </c>
      <c r="F7" s="11">
        <f>O7+BO7</f>
        <v>34195.599999999999</v>
      </c>
      <c r="G7" s="9">
        <f>C7/F7*100</f>
        <v>242.05131654364885</v>
      </c>
      <c r="H7" s="8">
        <v>2977.1</v>
      </c>
      <c r="I7" s="8">
        <v>2332.8000000000002</v>
      </c>
      <c r="J7" s="8">
        <v>1953.4</v>
      </c>
      <c r="K7" s="24">
        <f>U7+AA7+AG7+AM7+AS7+BE7+AY7</f>
        <v>58284.5</v>
      </c>
      <c r="L7" s="25">
        <v>48.14</v>
      </c>
      <c r="M7" s="7">
        <f>W7+AC7+AI7+AO7+AU7+BG7+BA7</f>
        <v>22093.299999999996</v>
      </c>
      <c r="N7" s="7">
        <v>37.9</v>
      </c>
      <c r="O7" s="29">
        <f>Y7+AE7+AK7+AQ7+AW7+BI7+BC7</f>
        <v>28494.1</v>
      </c>
      <c r="P7" s="25">
        <f>M7/O7*100</f>
        <v>77.536402272751189</v>
      </c>
      <c r="Q7" s="7"/>
      <c r="R7" s="7"/>
      <c r="S7" s="8"/>
      <c r="T7" s="8"/>
      <c r="U7" s="18">
        <v>22017.3</v>
      </c>
      <c r="V7" s="19">
        <v>37.770000000000003</v>
      </c>
      <c r="W7" s="13">
        <v>9365.9</v>
      </c>
      <c r="X7" s="12">
        <v>42.5</v>
      </c>
      <c r="Y7" s="11">
        <v>10039.1</v>
      </c>
      <c r="Z7" s="9">
        <f>W7/Y7*100</f>
        <v>93.294219601358691</v>
      </c>
      <c r="AA7" s="10">
        <v>4208.1000000000004</v>
      </c>
      <c r="AB7" s="24">
        <v>7.22</v>
      </c>
      <c r="AC7" s="15">
        <v>2293.1999999999998</v>
      </c>
      <c r="AD7" s="7">
        <v>54.5</v>
      </c>
      <c r="AE7" s="7">
        <v>2129.1999999999998</v>
      </c>
      <c r="AF7" s="26">
        <f>AC7/AE7*100</f>
        <v>107.70242344542551</v>
      </c>
      <c r="AG7" s="18"/>
      <c r="AH7" s="19"/>
      <c r="AI7" s="20">
        <v>-145.30000000000001</v>
      </c>
      <c r="AJ7" s="19"/>
      <c r="AK7" s="21">
        <v>-6.7</v>
      </c>
      <c r="AL7" s="24">
        <f>AI7/AK7*100</f>
        <v>2168.6567164179105</v>
      </c>
      <c r="AM7" s="18">
        <v>15466.1</v>
      </c>
      <c r="AN7" s="19">
        <v>26.54</v>
      </c>
      <c r="AO7" s="20">
        <v>8416.4</v>
      </c>
      <c r="AP7" s="22">
        <v>54.4</v>
      </c>
      <c r="AQ7" s="21">
        <v>13743.1</v>
      </c>
      <c r="AR7" s="17">
        <f>AO7/AQ7*100</f>
        <v>61.240913622108536</v>
      </c>
      <c r="AS7" s="18">
        <v>1026</v>
      </c>
      <c r="AT7" s="19">
        <v>1.76</v>
      </c>
      <c r="AU7" s="20">
        <v>530.6</v>
      </c>
      <c r="AV7" s="19">
        <v>51.7</v>
      </c>
      <c r="AW7" s="21">
        <v>381.7</v>
      </c>
      <c r="AX7" s="17">
        <f>AU7/AW7*100</f>
        <v>139.00969347655229</v>
      </c>
      <c r="AY7" s="17">
        <v>14185</v>
      </c>
      <c r="AZ7" s="26">
        <v>24.34</v>
      </c>
      <c r="BA7" s="17">
        <v>1072.9000000000001</v>
      </c>
      <c r="BB7" s="17">
        <v>7.6</v>
      </c>
      <c r="BC7" s="17">
        <v>1506</v>
      </c>
      <c r="BD7" s="17">
        <f>BA7/BC7*100</f>
        <v>71.24169986719788</v>
      </c>
      <c r="BE7" s="23">
        <v>1382</v>
      </c>
      <c r="BF7" s="24">
        <v>2.37</v>
      </c>
      <c r="BG7" s="7">
        <v>559.6</v>
      </c>
      <c r="BH7" s="7">
        <v>40.5</v>
      </c>
      <c r="BI7" s="7">
        <v>701.7</v>
      </c>
      <c r="BJ7" s="7">
        <f>BG7/BI7*100</f>
        <v>79.749180561493517</v>
      </c>
      <c r="BK7" s="18">
        <v>62800.6</v>
      </c>
      <c r="BL7" s="19">
        <v>51.86</v>
      </c>
      <c r="BM7" s="20">
        <v>60677.599999999999</v>
      </c>
      <c r="BN7" s="19">
        <v>96.6</v>
      </c>
      <c r="BO7" s="21">
        <v>5701.5</v>
      </c>
      <c r="BP7" s="24">
        <f>BM7/BO7*100</f>
        <v>1064.239235288959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2023-07-06T10:19:34Z</dcterms:modified>
</cp:coreProperties>
</file>