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O7" i="1"/>
  <c r="BD7"/>
  <c r="BJ7"/>
  <c r="K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<sst xmlns="http://schemas.openxmlformats.org/spreadsheetml/2006/main" count="73" uniqueCount="23">
  <si>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</si>
  <si>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</si>
  <si>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</si>
  <si>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</si>
  <si>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</si>
  <si>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</si>
  <si>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</si>
  <si>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</si>
  <si>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</si>
  <si>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</si>
  <si>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</si>
  <si>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</si>
  <si>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</si>
  <si>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</si>
  <si>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</si>
  <si>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</si>
  <si>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</si>
  <si>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2023 года к 2022 году</t>
  </si>
  <si>
    <t>Факт за 04.2022</t>
  </si>
  <si>
    <t xml:space="preserve">Анализ исполнения бюджета Романовского района по налоговым и неналоговым доходам по состоянию на 1 июня 2023 года </t>
  </si>
  <si>
    <t>Утвержденный бюджет на 2023 год по состоянию на 01.06.2023</t>
  </si>
  <si>
    <t>Факт за 05.2023</t>
  </si>
  <si>
    <t>Факт за 05.2022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</si>
</sst>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>
      <c r="A4" s="41"/>
      <c r="B4" s="33" t="s">
        <v>20</v>
      </c>
      <c r="C4" s="33" t="s">
        <v>21</v>
      </c>
      <c r="D4" s="33" t="s">
        <v>0</v>
      </c>
      <c r="E4" s="33" t="s">
        <v>3</v>
      </c>
      <c r="F4" s="36" t="s">
        <v>22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21</v>
      </c>
      <c r="N4" s="33" t="s">
        <v>3</v>
      </c>
      <c r="O4" s="33" t="s">
        <v>22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21</v>
      </c>
      <c r="X4" s="33" t="s">
        <v>3</v>
      </c>
      <c r="Y4" s="36" t="s">
        <v>22</v>
      </c>
      <c r="Z4" s="33" t="s">
        <v>17</v>
      </c>
      <c r="AA4" s="33" t="s">
        <v>4</v>
      </c>
      <c r="AB4" s="33" t="s">
        <v>10</v>
      </c>
      <c r="AC4" s="33" t="s">
        <v>21</v>
      </c>
      <c r="AD4" s="33" t="s">
        <v>3</v>
      </c>
      <c r="AE4" s="33" t="s">
        <v>22</v>
      </c>
      <c r="AF4" s="33" t="s">
        <v>17</v>
      </c>
      <c r="AG4" s="33" t="s">
        <v>4</v>
      </c>
      <c r="AH4" s="34" t="s">
        <v>10</v>
      </c>
      <c r="AI4" s="33" t="s">
        <v>21</v>
      </c>
      <c r="AJ4" s="33" t="s">
        <v>3</v>
      </c>
      <c r="AK4" s="36" t="s">
        <v>22</v>
      </c>
      <c r="AL4" s="33" t="s">
        <v>17</v>
      </c>
      <c r="AM4" s="33" t="s">
        <v>4</v>
      </c>
      <c r="AN4" s="34" t="s">
        <v>10</v>
      </c>
      <c r="AO4" s="33" t="s">
        <v>21</v>
      </c>
      <c r="AP4" s="33" t="s">
        <v>3</v>
      </c>
      <c r="AQ4" s="36" t="s">
        <v>22</v>
      </c>
      <c r="AR4" s="33" t="s">
        <v>17</v>
      </c>
      <c r="AS4" s="33" t="s">
        <v>4</v>
      </c>
      <c r="AT4" s="34" t="s">
        <v>10</v>
      </c>
      <c r="AU4" s="33" t="s">
        <v>21</v>
      </c>
      <c r="AV4" s="33" t="s">
        <v>3</v>
      </c>
      <c r="AW4" s="36" t="s">
        <v>22</v>
      </c>
      <c r="AX4" s="33" t="s">
        <v>17</v>
      </c>
      <c r="AY4" s="33" t="s">
        <v>4</v>
      </c>
      <c r="AZ4" s="34" t="s">
        <v>10</v>
      </c>
      <c r="BA4" s="33" t="s">
        <v>21</v>
      </c>
      <c r="BB4" s="33" t="s">
        <v>3</v>
      </c>
      <c r="BC4" s="36" t="s">
        <v>22</v>
      </c>
      <c r="BD4" s="33" t="s">
        <v>17</v>
      </c>
      <c r="BE4" s="33" t="s">
        <v>4</v>
      </c>
      <c r="BF4" s="33" t="s">
        <v>10</v>
      </c>
      <c r="BG4" s="33" t="s">
        <v>21</v>
      </c>
      <c r="BH4" s="33" t="s">
        <v>3</v>
      </c>
      <c r="BI4" s="33" t="s">
        <v>22</v>
      </c>
      <c r="BJ4" s="33" t="s">
        <v>17</v>
      </c>
      <c r="BK4" s="33" t="s">
        <v>4</v>
      </c>
      <c r="BL4" s="34" t="s">
        <v>5</v>
      </c>
      <c r="BM4" s="33" t="s">
        <v>21</v>
      </c>
      <c r="BN4" s="33" t="s">
        <v>3</v>
      </c>
      <c r="BO4" s="36" t="s">
        <v>18</v>
      </c>
      <c r="BP4" s="33" t="s">
        <v>17</v>
      </c>
    </row>
    <row r="5" spans="1:68" ht="99.75" customHeight="1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121085.1</v>
      </c>
      <c r="C7" s="13">
        <f>M7+BM7</f>
        <v>79199.399999999994</v>
      </c>
      <c r="D7" s="1"/>
      <c r="E7" s="18">
        <v>65.400000000000006</v>
      </c>
      <c r="F7" s="11">
        <f>O7+BO7</f>
        <v>29213.1</v>
      </c>
      <c r="G7" s="9">
        <f>C7/F7*100</f>
        <v>271.10919416289266</v>
      </c>
      <c r="H7" s="8">
        <v>2977.1</v>
      </c>
      <c r="I7" s="8">
        <v>2332.8000000000002</v>
      </c>
      <c r="J7" s="8">
        <v>1953.4</v>
      </c>
      <c r="K7" s="24">
        <f>U7+AA7+AG7+AM7+AS7+BE7+AY7</f>
        <v>58284.5</v>
      </c>
      <c r="L7" s="25">
        <v>48.14</v>
      </c>
      <c r="M7" s="7">
        <f>W7+AC7+AI7+AO7+AU7+BG7+BA7</f>
        <v>19024.399999999994</v>
      </c>
      <c r="N7" s="7">
        <v>32.6</v>
      </c>
      <c r="O7" s="29">
        <f>Y7+AE7+AK7+AQ7+AW7+BI7+BC7</f>
        <v>23747.7</v>
      </c>
      <c r="P7" s="25">
        <f>M7/O7*100</f>
        <v>80.110494911086093</v>
      </c>
      <c r="Q7" s="7"/>
      <c r="R7" s="7"/>
      <c r="S7" s="8"/>
      <c r="T7" s="8"/>
      <c r="U7" s="18">
        <v>22017.3</v>
      </c>
      <c r="V7" s="19">
        <v>37.770000000000003</v>
      </c>
      <c r="W7" s="13">
        <v>6748</v>
      </c>
      <c r="X7" s="12">
        <v>30.7</v>
      </c>
      <c r="Y7" s="11">
        <v>6568.5</v>
      </c>
      <c r="Z7" s="9">
        <f>W7/Y7*100</f>
        <v>102.73273959046966</v>
      </c>
      <c r="AA7" s="10">
        <v>4208.1000000000004</v>
      </c>
      <c r="AB7" s="24">
        <v>7.22</v>
      </c>
      <c r="AC7" s="15">
        <v>1899.5</v>
      </c>
      <c r="AD7" s="7">
        <v>45.1</v>
      </c>
      <c r="AE7" s="7">
        <v>1756.7</v>
      </c>
      <c r="AF7" s="26">
        <f>AC7/AE7*100</f>
        <v>108.12887800990494</v>
      </c>
      <c r="AG7" s="18"/>
      <c r="AH7" s="19"/>
      <c r="AI7" s="20">
        <v>-147.6</v>
      </c>
      <c r="AJ7" s="19"/>
      <c r="AK7" s="21">
        <v>-7.5</v>
      </c>
      <c r="AL7" s="24">
        <f>AI7/AK7*100</f>
        <v>1968</v>
      </c>
      <c r="AM7" s="18">
        <v>15466.1</v>
      </c>
      <c r="AN7" s="19">
        <v>26.54</v>
      </c>
      <c r="AO7" s="20">
        <v>8401.7999999999993</v>
      </c>
      <c r="AP7" s="22">
        <v>54.3</v>
      </c>
      <c r="AQ7" s="21">
        <v>13241.9</v>
      </c>
      <c r="AR7" s="17">
        <f>AO7/AQ7*100</f>
        <v>63.448598766038103</v>
      </c>
      <c r="AS7" s="18">
        <v>1026</v>
      </c>
      <c r="AT7" s="19">
        <v>1.76</v>
      </c>
      <c r="AU7" s="20">
        <v>508.6</v>
      </c>
      <c r="AV7" s="19">
        <v>49.6</v>
      </c>
      <c r="AW7" s="21">
        <v>350.3</v>
      </c>
      <c r="AX7" s="17">
        <f>AU7/AW7*100</f>
        <v>145.18983728232945</v>
      </c>
      <c r="AY7" s="17">
        <v>14185</v>
      </c>
      <c r="AZ7" s="26">
        <v>24.34</v>
      </c>
      <c r="BA7" s="17">
        <v>1153.5999999999999</v>
      </c>
      <c r="BB7" s="17">
        <v>8.1</v>
      </c>
      <c r="BC7" s="17">
        <v>1299.9000000000001</v>
      </c>
      <c r="BD7" s="17">
        <f>BA7/BC7*100</f>
        <v>88.745288099084533</v>
      </c>
      <c r="BE7" s="23">
        <v>1382</v>
      </c>
      <c r="BF7" s="24">
        <v>2.37</v>
      </c>
      <c r="BG7" s="7">
        <v>460.5</v>
      </c>
      <c r="BH7" s="7">
        <v>33.299999999999997</v>
      </c>
      <c r="BI7" s="7">
        <v>537.9</v>
      </c>
      <c r="BJ7" s="7">
        <f>BG7/BI7*100</f>
        <v>85.610708310094822</v>
      </c>
      <c r="BK7" s="18">
        <v>62800.6</v>
      </c>
      <c r="BL7" s="19">
        <v>51.86</v>
      </c>
      <c r="BM7" s="20">
        <v>60175</v>
      </c>
      <c r="BN7" s="19">
        <v>95.8</v>
      </c>
      <c r="BO7" s="21">
        <v>5465.4</v>
      </c>
      <c r="BP7" s="24">
        <f>BM7/BO7*100</f>
        <v>1101.0173088886449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2023-06-05T11:55:30Z</dcterms:modified>
</cp:coreProperties>
</file>